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22995" windowHeight="9780"/>
  </bookViews>
  <sheets>
    <sheet name="Activities" sheetId="1" r:id="rId1"/>
    <sheet name="Expla" sheetId="2" r:id="rId2"/>
    <sheet name="Analy" sheetId="3" r:id="rId3"/>
  </sheets>
  <calcPr calcId="145621"/>
</workbook>
</file>

<file path=xl/calcChain.xml><?xml version="1.0" encoding="utf-8"?>
<calcChain xmlns="http://schemas.openxmlformats.org/spreadsheetml/2006/main">
  <c r="P113" i="1" l="1"/>
  <c r="H112" i="1"/>
  <c r="I112" i="1"/>
  <c r="H107" i="1"/>
  <c r="I107" i="1"/>
  <c r="H102" i="1"/>
  <c r="I102" i="1"/>
  <c r="H97" i="1"/>
  <c r="I97" i="1"/>
  <c r="H92" i="1"/>
  <c r="I92" i="1"/>
  <c r="E112" i="1"/>
  <c r="E107" i="1"/>
  <c r="E102" i="1"/>
  <c r="E97" i="1"/>
  <c r="E92" i="1"/>
  <c r="H82" i="1"/>
  <c r="I82" i="1"/>
  <c r="E82" i="1"/>
  <c r="I74" i="1"/>
  <c r="H74" i="1"/>
  <c r="H65" i="1"/>
  <c r="I65" i="1"/>
  <c r="H60" i="1"/>
  <c r="I60" i="1"/>
  <c r="H55" i="1"/>
  <c r="I55" i="1"/>
  <c r="H50" i="1"/>
  <c r="I50" i="1" s="1"/>
  <c r="E65" i="1"/>
  <c r="E60" i="1"/>
  <c r="E55" i="1"/>
  <c r="E50" i="1"/>
  <c r="E45" i="1"/>
  <c r="H45" i="1" s="1"/>
  <c r="I45" i="1" s="1"/>
  <c r="E79" i="1" l="1"/>
  <c r="H79" i="1" s="1"/>
  <c r="I79" i="1" s="1"/>
  <c r="E81" i="1"/>
  <c r="H81" i="1" s="1"/>
  <c r="I81" i="1" s="1"/>
  <c r="E80" i="1"/>
  <c r="H80" i="1" s="1"/>
  <c r="I80" i="1" s="1"/>
  <c r="E140" i="1" l="1"/>
  <c r="H140" i="1" s="1"/>
  <c r="I140" i="1" s="1"/>
  <c r="E139" i="1"/>
  <c r="H139" i="1" s="1"/>
  <c r="I139" i="1" s="1"/>
  <c r="E138" i="1"/>
  <c r="H138" i="1" s="1"/>
  <c r="I138" i="1" s="1"/>
  <c r="E137" i="1"/>
  <c r="H137" i="1" s="1"/>
  <c r="I137" i="1" s="1"/>
  <c r="E135" i="1"/>
  <c r="H135" i="1" s="1"/>
  <c r="I135" i="1" s="1"/>
  <c r="E134" i="1"/>
  <c r="H134" i="1" s="1"/>
  <c r="I134" i="1" s="1"/>
  <c r="E133" i="1"/>
  <c r="H133" i="1" s="1"/>
  <c r="I133" i="1" s="1"/>
  <c r="E132" i="1"/>
  <c r="H132" i="1" s="1"/>
  <c r="I132" i="1" s="1"/>
  <c r="E130" i="1"/>
  <c r="H130" i="1" s="1"/>
  <c r="I130" i="1" s="1"/>
  <c r="E129" i="1"/>
  <c r="H129" i="1" s="1"/>
  <c r="I129" i="1" s="1"/>
  <c r="E128" i="1"/>
  <c r="H128" i="1" s="1"/>
  <c r="I128" i="1" s="1"/>
  <c r="E127" i="1"/>
  <c r="H127" i="1" s="1"/>
  <c r="I127" i="1" s="1"/>
  <c r="E126" i="1"/>
  <c r="H126" i="1" s="1"/>
  <c r="I126" i="1" s="1"/>
  <c r="E124" i="1"/>
  <c r="H124" i="1" s="1"/>
  <c r="I124" i="1" s="1"/>
  <c r="E123" i="1"/>
  <c r="H123" i="1" s="1"/>
  <c r="I123" i="1" s="1"/>
  <c r="E122" i="1"/>
  <c r="H122" i="1" s="1"/>
  <c r="I122" i="1" s="1"/>
  <c r="E121" i="1"/>
  <c r="H121" i="1" s="1"/>
  <c r="I121" i="1" s="1"/>
  <c r="E120" i="1"/>
  <c r="H120" i="1" s="1"/>
  <c r="I120" i="1" s="1"/>
  <c r="Q308" i="1" l="1"/>
  <c r="R308" i="1"/>
  <c r="P308" i="1"/>
  <c r="H306" i="1"/>
  <c r="I306" i="1" s="1"/>
  <c r="H305" i="1"/>
  <c r="I305" i="1" s="1"/>
  <c r="H303" i="1"/>
  <c r="I303" i="1" s="1"/>
  <c r="H302" i="1"/>
  <c r="I302" i="1" s="1"/>
  <c r="H300" i="1"/>
  <c r="I300" i="1" s="1"/>
  <c r="H299" i="1"/>
  <c r="I299" i="1" s="1"/>
  <c r="H297" i="1"/>
  <c r="I297" i="1" s="1"/>
  <c r="H296" i="1"/>
  <c r="I296" i="1" s="1"/>
  <c r="H294" i="1"/>
  <c r="I294" i="1" s="1"/>
  <c r="H293" i="1"/>
  <c r="I293" i="1" s="1"/>
  <c r="H291" i="1"/>
  <c r="I291" i="1" s="1"/>
  <c r="H290" i="1"/>
  <c r="I290" i="1" s="1"/>
  <c r="H288" i="1"/>
  <c r="I288" i="1" s="1"/>
  <c r="H287" i="1"/>
  <c r="I287" i="1" s="1"/>
  <c r="H285" i="1"/>
  <c r="I285" i="1" s="1"/>
  <c r="H284" i="1"/>
  <c r="I284" i="1" s="1"/>
  <c r="H282" i="1"/>
  <c r="I282" i="1" s="1"/>
  <c r="H281" i="1"/>
  <c r="I281" i="1" s="1"/>
  <c r="H279" i="1"/>
  <c r="I279" i="1" s="1"/>
  <c r="H278" i="1"/>
  <c r="I278" i="1" s="1"/>
  <c r="H276" i="1"/>
  <c r="I276" i="1" s="1"/>
  <c r="H275" i="1"/>
  <c r="I275" i="1" s="1"/>
  <c r="H273" i="1"/>
  <c r="I273" i="1" s="1"/>
  <c r="H272" i="1"/>
  <c r="I272" i="1" s="1"/>
  <c r="H270" i="1"/>
  <c r="I270" i="1" s="1"/>
  <c r="H269" i="1"/>
  <c r="I269" i="1" s="1"/>
  <c r="H267" i="1"/>
  <c r="I267" i="1" s="1"/>
  <c r="H266" i="1"/>
  <c r="I266" i="1" s="1"/>
  <c r="H264" i="1"/>
  <c r="I264" i="1" s="1"/>
  <c r="H263" i="1"/>
  <c r="I263" i="1" s="1"/>
  <c r="Q258" i="1"/>
  <c r="R258" i="1"/>
  <c r="Q146" i="1"/>
  <c r="R146" i="1"/>
  <c r="P146" i="1"/>
  <c r="P258" i="1"/>
  <c r="H256" i="1"/>
  <c r="I256" i="1" s="1"/>
  <c r="H255" i="1"/>
  <c r="I255" i="1" s="1"/>
  <c r="H253" i="1"/>
  <c r="I253" i="1" s="1"/>
  <c r="H252" i="1"/>
  <c r="I252" i="1" s="1"/>
  <c r="H250" i="1"/>
  <c r="I250" i="1" s="1"/>
  <c r="H249" i="1"/>
  <c r="I249" i="1" s="1"/>
  <c r="H247" i="1"/>
  <c r="I247" i="1" s="1"/>
  <c r="H246" i="1"/>
  <c r="I246" i="1" s="1"/>
  <c r="H244" i="1"/>
  <c r="I244" i="1" s="1"/>
  <c r="H243" i="1"/>
  <c r="I243" i="1" s="1"/>
  <c r="H241" i="1"/>
  <c r="I241" i="1" s="1"/>
  <c r="H240" i="1"/>
  <c r="I240" i="1" s="1"/>
  <c r="H238" i="1"/>
  <c r="I238" i="1" s="1"/>
  <c r="H237" i="1"/>
  <c r="I237" i="1" s="1"/>
  <c r="H235" i="1"/>
  <c r="I235" i="1" s="1"/>
  <c r="H234" i="1"/>
  <c r="I234" i="1" s="1"/>
  <c r="H232" i="1"/>
  <c r="I232" i="1" s="1"/>
  <c r="H231" i="1"/>
  <c r="I231" i="1" s="1"/>
  <c r="H229" i="1"/>
  <c r="I229" i="1" s="1"/>
  <c r="H228" i="1"/>
  <c r="I228" i="1" s="1"/>
  <c r="H226" i="1"/>
  <c r="I226" i="1" s="1"/>
  <c r="H225" i="1"/>
  <c r="I225" i="1" s="1"/>
  <c r="H223" i="1"/>
  <c r="I223" i="1" s="1"/>
  <c r="H222" i="1"/>
  <c r="I222" i="1" s="1"/>
  <c r="H220" i="1"/>
  <c r="I220" i="1" s="1"/>
  <c r="H219" i="1"/>
  <c r="I219" i="1" s="1"/>
  <c r="H217" i="1"/>
  <c r="I217" i="1" s="1"/>
  <c r="H216" i="1"/>
  <c r="I216" i="1" s="1"/>
  <c r="H214" i="1"/>
  <c r="I214" i="1" s="1"/>
  <c r="H213" i="1"/>
  <c r="I213" i="1" s="1"/>
  <c r="H211" i="1"/>
  <c r="I211" i="1" s="1"/>
  <c r="H210" i="1"/>
  <c r="I210" i="1" s="1"/>
  <c r="H208" i="1"/>
  <c r="I208" i="1" s="1"/>
  <c r="H207" i="1"/>
  <c r="I207" i="1" s="1"/>
  <c r="H205" i="1"/>
  <c r="I205" i="1" s="1"/>
  <c r="H204" i="1"/>
  <c r="I204" i="1" s="1"/>
  <c r="H202" i="1"/>
  <c r="I202" i="1" s="1"/>
  <c r="H201" i="1"/>
  <c r="I201" i="1" s="1"/>
  <c r="H199" i="1"/>
  <c r="I199" i="1" s="1"/>
  <c r="H198" i="1"/>
  <c r="I198" i="1" s="1"/>
  <c r="H196" i="1"/>
  <c r="I196" i="1" s="1"/>
  <c r="H195" i="1"/>
  <c r="I195" i="1" s="1"/>
  <c r="H193" i="1"/>
  <c r="I193" i="1" s="1"/>
  <c r="H192" i="1"/>
  <c r="I192" i="1" s="1"/>
  <c r="H190" i="1"/>
  <c r="I190" i="1" s="1"/>
  <c r="H189" i="1"/>
  <c r="I189" i="1" s="1"/>
  <c r="H187" i="1"/>
  <c r="I187" i="1" s="1"/>
  <c r="H186" i="1"/>
  <c r="I186" i="1" s="1"/>
  <c r="H184" i="1"/>
  <c r="I184" i="1" s="1"/>
  <c r="H183" i="1"/>
  <c r="I183" i="1" s="1"/>
  <c r="H181" i="1"/>
  <c r="I181" i="1" s="1"/>
  <c r="H180" i="1"/>
  <c r="I180" i="1" s="1"/>
  <c r="H178" i="1"/>
  <c r="I178" i="1" s="1"/>
  <c r="H177" i="1"/>
  <c r="I177" i="1" s="1"/>
  <c r="H175" i="1"/>
  <c r="I175" i="1" s="1"/>
  <c r="H174" i="1"/>
  <c r="I174" i="1" s="1"/>
  <c r="H172" i="1"/>
  <c r="I172" i="1" s="1"/>
  <c r="H171" i="1"/>
  <c r="I171" i="1" s="1"/>
  <c r="H169" i="1"/>
  <c r="I169" i="1" s="1"/>
  <c r="H168" i="1"/>
  <c r="I168" i="1" s="1"/>
  <c r="H166" i="1"/>
  <c r="I166" i="1" s="1"/>
  <c r="H165" i="1"/>
  <c r="I165" i="1" s="1"/>
  <c r="H163" i="1"/>
  <c r="I163" i="1" s="1"/>
  <c r="H162" i="1"/>
  <c r="I162" i="1" s="1"/>
  <c r="H151" i="1"/>
  <c r="I151" i="1" s="1"/>
  <c r="H153" i="1"/>
  <c r="I153" i="1" s="1"/>
  <c r="H154" i="1"/>
  <c r="I154" i="1" s="1"/>
  <c r="H156" i="1"/>
  <c r="I156" i="1" s="1"/>
  <c r="H157" i="1"/>
  <c r="I157" i="1" s="1"/>
  <c r="H159" i="1"/>
  <c r="I159" i="1" s="1"/>
  <c r="H160" i="1"/>
  <c r="I160" i="1" s="1"/>
  <c r="H150" i="1"/>
  <c r="I150" i="1" s="1"/>
  <c r="R113" i="1"/>
  <c r="Q113" i="1"/>
  <c r="E111" i="1"/>
  <c r="H111" i="1" s="1"/>
  <c r="I111" i="1" s="1"/>
  <c r="E110" i="1"/>
  <c r="H110" i="1" s="1"/>
  <c r="I110" i="1" s="1"/>
  <c r="E109" i="1"/>
  <c r="H109" i="1" s="1"/>
  <c r="I109" i="1" s="1"/>
  <c r="E106" i="1"/>
  <c r="H106" i="1" s="1"/>
  <c r="I106" i="1" s="1"/>
  <c r="E105" i="1"/>
  <c r="H105" i="1" s="1"/>
  <c r="I105" i="1" s="1"/>
  <c r="E104" i="1"/>
  <c r="H104" i="1" s="1"/>
  <c r="I104" i="1" s="1"/>
  <c r="E101" i="1"/>
  <c r="H101" i="1" s="1"/>
  <c r="I101" i="1" s="1"/>
  <c r="E100" i="1"/>
  <c r="H100" i="1" s="1"/>
  <c r="I100" i="1" s="1"/>
  <c r="E99" i="1"/>
  <c r="H99" i="1" s="1"/>
  <c r="I99" i="1" s="1"/>
  <c r="E96" i="1"/>
  <c r="H96" i="1" s="1"/>
  <c r="I96" i="1" s="1"/>
  <c r="E95" i="1"/>
  <c r="H95" i="1" s="1"/>
  <c r="I95" i="1" s="1"/>
  <c r="E94" i="1"/>
  <c r="H94" i="1" s="1"/>
  <c r="I94" i="1" s="1"/>
  <c r="E91" i="1"/>
  <c r="H91" i="1" s="1"/>
  <c r="I91" i="1" s="1"/>
  <c r="E90" i="1"/>
  <c r="H90" i="1" s="1"/>
  <c r="I90" i="1" s="1"/>
  <c r="E89" i="1"/>
  <c r="H89" i="1" s="1"/>
  <c r="I89" i="1" s="1"/>
  <c r="H86" i="1"/>
  <c r="I86" i="1" s="1"/>
  <c r="H33" i="1"/>
  <c r="I33" i="1" s="1"/>
  <c r="H35" i="1"/>
  <c r="I35" i="1" s="1"/>
  <c r="H39" i="1"/>
  <c r="I39" i="1" s="1"/>
  <c r="E64" i="1"/>
  <c r="H64" i="1" s="1"/>
  <c r="I64" i="1" s="1"/>
  <c r="E63" i="1"/>
  <c r="H63" i="1" s="1"/>
  <c r="I63" i="1" s="1"/>
  <c r="E62" i="1"/>
  <c r="H62" i="1" s="1"/>
  <c r="I62" i="1" s="1"/>
  <c r="E59" i="1"/>
  <c r="H59" i="1" s="1"/>
  <c r="I59" i="1" s="1"/>
  <c r="E58" i="1"/>
  <c r="H58" i="1" s="1"/>
  <c r="I58" i="1" s="1"/>
  <c r="E57" i="1"/>
  <c r="H57" i="1" s="1"/>
  <c r="I57" i="1" s="1"/>
  <c r="E54" i="1"/>
  <c r="H54" i="1" s="1"/>
  <c r="I54" i="1" s="1"/>
  <c r="E53" i="1"/>
  <c r="H53" i="1" s="1"/>
  <c r="I53" i="1" s="1"/>
  <c r="E52" i="1"/>
  <c r="H52" i="1" s="1"/>
  <c r="I52" i="1" s="1"/>
  <c r="E49" i="1"/>
  <c r="H49" i="1" s="1"/>
  <c r="I49" i="1" s="1"/>
  <c r="E48" i="1"/>
  <c r="H48" i="1" s="1"/>
  <c r="I48" i="1" s="1"/>
  <c r="E47" i="1"/>
  <c r="H47" i="1" s="1"/>
  <c r="I47" i="1" s="1"/>
  <c r="E44" i="1"/>
  <c r="H44" i="1" s="1"/>
  <c r="I44" i="1" s="1"/>
  <c r="E43" i="1"/>
  <c r="H43" i="1" s="1"/>
  <c r="I43" i="1" s="1"/>
  <c r="E42" i="1"/>
  <c r="H42" i="1" s="1"/>
  <c r="I42" i="1" s="1"/>
  <c r="Q66" i="1"/>
  <c r="R66" i="1"/>
  <c r="P66" i="1"/>
  <c r="H29" i="1"/>
  <c r="I29" i="1" s="1"/>
  <c r="H30" i="1"/>
  <c r="I30" i="1" s="1"/>
  <c r="H31" i="1"/>
  <c r="I31" i="1" s="1"/>
  <c r="H84" i="1"/>
  <c r="I84" i="1" s="1"/>
  <c r="H73" i="1"/>
  <c r="I73" i="1" s="1"/>
  <c r="H76" i="1"/>
  <c r="I76" i="1" s="1"/>
  <c r="H71" i="1"/>
  <c r="I71" i="1" s="1"/>
  <c r="H70" i="1"/>
  <c r="I70" i="1" s="1"/>
  <c r="H27" i="1" l="1"/>
  <c r="I27" i="1" s="1"/>
  <c r="H25" i="1"/>
  <c r="I25" i="1" s="1"/>
  <c r="H22" i="1"/>
  <c r="I22" i="1" s="1"/>
  <c r="H21" i="1"/>
  <c r="I21" i="1" s="1"/>
  <c r="H19" i="1"/>
  <c r="I19" i="1" s="1"/>
  <c r="H17" i="1"/>
  <c r="I17" i="1" s="1"/>
  <c r="H14" i="1"/>
  <c r="I14" i="1" s="1"/>
  <c r="H13" i="1"/>
  <c r="I13" i="1" s="1"/>
  <c r="H11" i="1"/>
  <c r="I11" i="1" s="1"/>
  <c r="H10" i="1"/>
  <c r="I10" i="1" s="1"/>
</calcChain>
</file>

<file path=xl/sharedStrings.xml><?xml version="1.0" encoding="utf-8"?>
<sst xmlns="http://schemas.openxmlformats.org/spreadsheetml/2006/main" count="1014" uniqueCount="277">
  <si>
    <t xml:space="preserve">         Harvest 1</t>
  </si>
  <si>
    <t xml:space="preserve">         Harvest 2</t>
  </si>
  <si>
    <t xml:space="preserve">         Harvest 3</t>
  </si>
  <si>
    <t xml:space="preserve">         Harvets 2</t>
  </si>
  <si>
    <t xml:space="preserve">         harvest 3</t>
  </si>
  <si>
    <t xml:space="preserve">            Harvest 1</t>
  </si>
  <si>
    <t xml:space="preserve">            Harvest 2</t>
  </si>
  <si>
    <t xml:space="preserve">      Storage - lab scale</t>
  </si>
  <si>
    <t xml:space="preserve">         Straw + catch crop</t>
  </si>
  <si>
    <t xml:space="preserve">         Straw + beet leaves</t>
  </si>
  <si>
    <t xml:space="preserve">         Grain from cereals</t>
  </si>
  <si>
    <t xml:space="preserve">         Beet and leaves -feed for catle</t>
  </si>
  <si>
    <t>Experimental activities</t>
  </si>
  <si>
    <t>ID nr.</t>
  </si>
  <si>
    <t>AT1</t>
  </si>
  <si>
    <t>AT2</t>
  </si>
  <si>
    <t>AT3</t>
  </si>
  <si>
    <t>AT4</t>
  </si>
  <si>
    <t>SE1</t>
  </si>
  <si>
    <t>KU1</t>
  </si>
  <si>
    <t>Harvest</t>
  </si>
  <si>
    <t>Plot size</t>
  </si>
  <si>
    <t>Expected Yield</t>
  </si>
  <si>
    <t>ha</t>
  </si>
  <si>
    <t>Estm. dry matter</t>
  </si>
  <si>
    <t>Expected harvest</t>
  </si>
  <si>
    <t>kg TS</t>
  </si>
  <si>
    <t>Harvest kernels</t>
  </si>
  <si>
    <t>Harvest straw</t>
  </si>
  <si>
    <t>tons TS/ha</t>
  </si>
  <si>
    <t>Harvest time</t>
  </si>
  <si>
    <t>Storage time</t>
  </si>
  <si>
    <t>Stored at</t>
  </si>
  <si>
    <t>%</t>
  </si>
  <si>
    <t>kg</t>
  </si>
  <si>
    <t>Start</t>
  </si>
  <si>
    <t>End</t>
  </si>
  <si>
    <t>Mdr.</t>
  </si>
  <si>
    <t>AU</t>
  </si>
  <si>
    <t>Harvest maize</t>
  </si>
  <si>
    <t>3 Fodder beet</t>
  </si>
  <si>
    <t>Harvest hemp</t>
  </si>
  <si>
    <t>5 Grain crop rotation</t>
  </si>
  <si>
    <t>Harvest 1</t>
  </si>
  <si>
    <t>Harvest 2</t>
  </si>
  <si>
    <t>Harvest 3</t>
  </si>
  <si>
    <t>9 Continuous winter wheat - straw removal</t>
  </si>
  <si>
    <t>10 Continuous maize</t>
  </si>
  <si>
    <t>13 Willow</t>
  </si>
  <si>
    <t>14 Reed canary grass</t>
  </si>
  <si>
    <t>15 Tall fescue</t>
  </si>
  <si>
    <t>16 Cocksfoot grass</t>
  </si>
  <si>
    <t>Agrotech</t>
  </si>
  <si>
    <t>Straw + catch crop yield</t>
  </si>
  <si>
    <t>Sejet</t>
  </si>
  <si>
    <t>Planned analyses</t>
  </si>
  <si>
    <t>A</t>
  </si>
  <si>
    <t>B</t>
  </si>
  <si>
    <t>C</t>
  </si>
  <si>
    <t>3*12 m</t>
  </si>
  <si>
    <t>m*m</t>
  </si>
  <si>
    <t>12*20</t>
  </si>
  <si>
    <t>AU Crop rotation large plots - Foulum</t>
  </si>
  <si>
    <t>AU Permanent crop large plots - Foulum</t>
  </si>
  <si>
    <t>AU Permanent crops small plots - Foulum</t>
  </si>
  <si>
    <t>AU-F 1</t>
  </si>
  <si>
    <t>AU-F 2</t>
  </si>
  <si>
    <t>AU-F 3</t>
  </si>
  <si>
    <t>AU-F 4</t>
  </si>
  <si>
    <t>AU-F 5</t>
  </si>
  <si>
    <t>AU-F 6</t>
  </si>
  <si>
    <t>AU-F 7</t>
  </si>
  <si>
    <t>AU-F 8</t>
  </si>
  <si>
    <t>AU-F 9</t>
  </si>
  <si>
    <t>AU-F 10</t>
  </si>
  <si>
    <t>AU-F 11</t>
  </si>
  <si>
    <t>AU-F 12</t>
  </si>
  <si>
    <t>AU-F 13</t>
  </si>
  <si>
    <t>AU-F 14</t>
  </si>
  <si>
    <t>AU-F 15</t>
  </si>
  <si>
    <t>AU-F 16</t>
  </si>
  <si>
    <t>AU-F 17</t>
  </si>
  <si>
    <t>AU-F 18</t>
  </si>
  <si>
    <t>AU-J 1</t>
  </si>
  <si>
    <t>AU-J 2</t>
  </si>
  <si>
    <t>AU-J 3</t>
  </si>
  <si>
    <t>AU-J 4</t>
  </si>
  <si>
    <t>AU-J 5</t>
  </si>
  <si>
    <t>AU-J 6</t>
  </si>
  <si>
    <t>AU-J 7</t>
  </si>
  <si>
    <t>AU-J 8</t>
  </si>
  <si>
    <t>AU-J 9</t>
  </si>
  <si>
    <t>AU-J 10</t>
  </si>
  <si>
    <t>AU-J 11</t>
  </si>
  <si>
    <t>Explanations</t>
  </si>
  <si>
    <t>Abbreviations</t>
  </si>
  <si>
    <t>AU-F</t>
  </si>
  <si>
    <t>Aarhus Univeristy - Foulum</t>
  </si>
  <si>
    <t>AU-J</t>
  </si>
  <si>
    <t>Aarhus University - Jyndevad</t>
  </si>
  <si>
    <t>AT</t>
  </si>
  <si>
    <t>KU</t>
  </si>
  <si>
    <t>Copenhaven University</t>
  </si>
  <si>
    <t>SE</t>
  </si>
  <si>
    <t xml:space="preserve">AU-F </t>
  </si>
  <si>
    <t xml:space="preserve">Total  </t>
  </si>
  <si>
    <t>Sample size</t>
  </si>
  <si>
    <t>Total</t>
  </si>
  <si>
    <t>Wheat type aa</t>
  </si>
  <si>
    <t>Havest straw</t>
  </si>
  <si>
    <t>SE2</t>
  </si>
  <si>
    <t>Wheat type ab</t>
  </si>
  <si>
    <t>SE3</t>
  </si>
  <si>
    <t>SE4</t>
  </si>
  <si>
    <t>SE5</t>
  </si>
  <si>
    <t>SE6</t>
  </si>
  <si>
    <t>SE7</t>
  </si>
  <si>
    <t>SE8</t>
  </si>
  <si>
    <t>SE9</t>
  </si>
  <si>
    <t>SE10</t>
  </si>
  <si>
    <t>S11</t>
  </si>
  <si>
    <t>SE12</t>
  </si>
  <si>
    <t>SE13</t>
  </si>
  <si>
    <t>SE14</t>
  </si>
  <si>
    <t>SE15</t>
  </si>
  <si>
    <t>SE16</t>
  </si>
  <si>
    <t>SE17</t>
  </si>
  <si>
    <t>SE18</t>
  </si>
  <si>
    <t>SE19</t>
  </si>
  <si>
    <t>SE20</t>
  </si>
  <si>
    <t>SE21</t>
  </si>
  <si>
    <t>SE22</t>
  </si>
  <si>
    <t>SE23</t>
  </si>
  <si>
    <t>SE24</t>
  </si>
  <si>
    <t>SE25</t>
  </si>
  <si>
    <t>SE26</t>
  </si>
  <si>
    <t>SE27</t>
  </si>
  <si>
    <t>SE28</t>
  </si>
  <si>
    <t>SE29</t>
  </si>
  <si>
    <t>SE30</t>
  </si>
  <si>
    <t>SE31</t>
  </si>
  <si>
    <t>SE32</t>
  </si>
  <si>
    <t>SE33</t>
  </si>
  <si>
    <t>SE34</t>
  </si>
  <si>
    <t>SE35</t>
  </si>
  <si>
    <t>SE36</t>
  </si>
  <si>
    <t xml:space="preserve">KU Crop rotation plots </t>
  </si>
  <si>
    <t>Wheat type ac</t>
  </si>
  <si>
    <t>Wheat type ad</t>
  </si>
  <si>
    <t>Wheat type ae</t>
  </si>
  <si>
    <t>Wheat type af</t>
  </si>
  <si>
    <t>Wheat type ag</t>
  </si>
  <si>
    <t>Wheat type ah</t>
  </si>
  <si>
    <t>Wheat type ai</t>
  </si>
  <si>
    <t>Wheat type aj</t>
  </si>
  <si>
    <t>Wheat type ak</t>
  </si>
  <si>
    <t>Wheat type al</t>
  </si>
  <si>
    <t>Wheat type am</t>
  </si>
  <si>
    <t>Wheat type an</t>
  </si>
  <si>
    <t>Wheat type ao</t>
  </si>
  <si>
    <t>Wheat type ap</t>
  </si>
  <si>
    <t>Wheat type aq</t>
  </si>
  <si>
    <t>Wheat type ar</t>
  </si>
  <si>
    <t>Wheat type as</t>
  </si>
  <si>
    <t>Wheat type at</t>
  </si>
  <si>
    <t>Wheat type au</t>
  </si>
  <si>
    <t>Wheat type av</t>
  </si>
  <si>
    <t>Wheat type ax</t>
  </si>
  <si>
    <t>Wheat type ay</t>
  </si>
  <si>
    <t>Wheat type az</t>
  </si>
  <si>
    <t>Wheat type ba</t>
  </si>
  <si>
    <t>Wheat type bb</t>
  </si>
  <si>
    <t>Wheat type bc</t>
  </si>
  <si>
    <t>Wheat type bd</t>
  </si>
  <si>
    <t>Wheat type be</t>
  </si>
  <si>
    <t>Wheat type bf</t>
  </si>
  <si>
    <t>Wheat type bg</t>
  </si>
  <si>
    <t>Wheat type bh</t>
  </si>
  <si>
    <t>Wheat type bi</t>
  </si>
  <si>
    <t>Wheat type bj</t>
  </si>
  <si>
    <t>Wheat type bk</t>
  </si>
  <si>
    <t>3*5</t>
  </si>
  <si>
    <t>Tritricale - SJ070909-38</t>
  </si>
  <si>
    <t xml:space="preserve">Wheat - Ambition </t>
  </si>
  <si>
    <t>Wheat - Audi</t>
  </si>
  <si>
    <t>Wheat - Genius</t>
  </si>
  <si>
    <t>Wheat - Gedser</t>
  </si>
  <si>
    <t>Wheat - Hereford</t>
  </si>
  <si>
    <t>Wheat - Hybery</t>
  </si>
  <si>
    <t>Wheat - Evolution</t>
  </si>
  <si>
    <t>Wheat - JB Asano</t>
  </si>
  <si>
    <t>Wheat - Jensen</t>
  </si>
  <si>
    <t>Wheat - Mariboss</t>
  </si>
  <si>
    <t>Wheat - Nakskov</t>
  </si>
  <si>
    <t>Wheat - SJ8544003</t>
  </si>
  <si>
    <t>Wheat - Pierrot</t>
  </si>
  <si>
    <t>Wheat - Tuareg</t>
  </si>
  <si>
    <t>KU2</t>
  </si>
  <si>
    <t>KU3</t>
  </si>
  <si>
    <t>KU4</t>
  </si>
  <si>
    <t>KU5</t>
  </si>
  <si>
    <t>KU6</t>
  </si>
  <si>
    <t>KU7</t>
  </si>
  <si>
    <t>KU8</t>
  </si>
  <si>
    <t>KU9</t>
  </si>
  <si>
    <t>KU10</t>
  </si>
  <si>
    <t>KU11</t>
  </si>
  <si>
    <t>KU12</t>
  </si>
  <si>
    <t>KU13</t>
  </si>
  <si>
    <t>KU14</t>
  </si>
  <si>
    <t>KU15</t>
  </si>
  <si>
    <t>Analyses</t>
  </si>
  <si>
    <t>Type</t>
  </si>
  <si>
    <t>Parameters</t>
  </si>
  <si>
    <t>Special analyses</t>
  </si>
  <si>
    <t>Method</t>
  </si>
  <si>
    <t>TS</t>
  </si>
  <si>
    <t>Unit</t>
  </si>
  <si>
    <t>Water content</t>
  </si>
  <si>
    <t>Ash Content</t>
  </si>
  <si>
    <t>TSG</t>
  </si>
  <si>
    <t>Mineral  P</t>
  </si>
  <si>
    <t>Mineral  N</t>
  </si>
  <si>
    <t>N</t>
  </si>
  <si>
    <t>P</t>
  </si>
  <si>
    <t>K</t>
  </si>
  <si>
    <t>mg/kg TS</t>
  </si>
  <si>
    <t>Total protein</t>
  </si>
  <si>
    <t>wait for input from Søren</t>
  </si>
  <si>
    <t>Comments</t>
  </si>
  <si>
    <t xml:space="preserve">            Harvest 3</t>
  </si>
  <si>
    <t xml:space="preserve">            Harvest 5</t>
  </si>
  <si>
    <t xml:space="preserve">         Cerals + catch crop 1 (barley, ryegrass)</t>
  </si>
  <si>
    <t xml:space="preserve">         Cerals + catch crop 2 (barley, ryegrass)</t>
  </si>
  <si>
    <t>Perennial grass fertilization 1 (Tall fescue)</t>
  </si>
  <si>
    <t>Perennial grass fertilization 2 (Tall fescue)</t>
  </si>
  <si>
    <t xml:space="preserve">         Harvest 4</t>
  </si>
  <si>
    <t xml:space="preserve">            Harvest 4 (mature)</t>
  </si>
  <si>
    <t>Experimental activities - cropping</t>
  </si>
  <si>
    <t>Harvest tritricale whole crop</t>
  </si>
  <si>
    <t>1 Tritricale + Italian ryegrass/red clover</t>
  </si>
  <si>
    <t>Harvest grass clower</t>
  </si>
  <si>
    <t>2 Maize + winter rye</t>
  </si>
  <si>
    <t>Harvest winter rye</t>
  </si>
  <si>
    <t>Harvest roots</t>
  </si>
  <si>
    <t>Harvest tops</t>
  </si>
  <si>
    <t xml:space="preserve">4 Hemp </t>
  </si>
  <si>
    <t>Winter barley in 2014</t>
  </si>
  <si>
    <t>6 Miscanthus giganteus</t>
  </si>
  <si>
    <t>7 Miscanthus sacchariflorus</t>
  </si>
  <si>
    <t>8 Festulolium (tall fescue x perennial ryegrass)</t>
  </si>
  <si>
    <t>11 Bare soil - mechanical treatment</t>
  </si>
  <si>
    <t>12 Bare soil- no mechanical treatment</t>
  </si>
  <si>
    <t>AU Crop rotation large plots - Jyndevad</t>
  </si>
  <si>
    <t>1 Winter rye + winter rape</t>
  </si>
  <si>
    <t>Harvest winter rye whole crop</t>
  </si>
  <si>
    <t>Harvest rape whole crop</t>
  </si>
  <si>
    <t>2 Hemp + winter rye</t>
  </si>
  <si>
    <t>3 Maize + winter rye</t>
  </si>
  <si>
    <t>AU Permanent crop large plots - Jyndevad</t>
  </si>
  <si>
    <t xml:space="preserve">5 Miscanthus sinensis </t>
  </si>
  <si>
    <t>6 Continuous maize</t>
  </si>
  <si>
    <t>AU Permanent crops small plots - Jyndevad</t>
  </si>
  <si>
    <t>7 Reed canary grass</t>
  </si>
  <si>
    <t>8 Tall fescue</t>
  </si>
  <si>
    <t>4 Cocksfoot grass (Donata)</t>
  </si>
  <si>
    <t>9 Cocksfoot grass (Amba)</t>
  </si>
  <si>
    <t>17 Grass mixture with alfa alfa</t>
  </si>
  <si>
    <t>18 Grass mixture DLF trifolium</t>
  </si>
  <si>
    <t>17 Grass mixture wit alfa alfa</t>
  </si>
  <si>
    <t xml:space="preserve">18 Grass mixture 2 DLF trifolium </t>
  </si>
  <si>
    <t>Stored as</t>
  </si>
  <si>
    <t>frozen/dry</t>
  </si>
  <si>
    <t>f</t>
  </si>
  <si>
    <t>d</t>
  </si>
  <si>
    <t>harvest vinter 2015</t>
  </si>
  <si>
    <t>12*21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</si>
</sst>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rgb="FF000000"/>
      <name val="Calibri"/>
      <family val="2"/>
      <scheme val="minor"/>
    </font>
    <font>
      <sz val="11"/>
      <color rgb="FF000000"/>
      <name val="Calibri"/>
      <family val="2"/>
      <scheme val="minor"/>
    </font>
    <font>
      <b/>
      <sz val="12"/>
      <color rgb="FF363636"/>
      <name val="Calibri"/>
      <family val="2"/>
      <scheme val="minor"/>
    </font>
    <font>
      <b/>
      <sz val="11"/>
      <color theme="1"/>
      <name val="Calibri"/>
      <family val="2"/>
      <scheme val="minor"/>
    </font>
  </fonts>
  <fills count="6">
    <fill>
      <patternFill patternType="none"/>
    </fill>
    <fill>
      <patternFill patternType="gray125"/>
    </fill>
    <fill>
      <patternFill patternType="solid">
        <fgColor rgb="FFDFE3E8"/>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rgb="FFB1BBCC"/>
      </left>
      <right style="thin">
        <color rgb="FFB1BBCC"/>
      </right>
      <top style="thin">
        <color rgb="FFB1BBCC"/>
      </top>
      <bottom style="thin">
        <color rgb="FFB1BBCC"/>
      </bottom>
      <diagonal/>
    </border>
    <border>
      <left style="thin">
        <color rgb="FFB1BBCC"/>
      </left>
      <right style="thin">
        <color indexed="64"/>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thin">
        <color rgb="FFB1BBCC"/>
      </left>
      <right style="thin">
        <color rgb="FFB1BBCC"/>
      </right>
      <top style="thin">
        <color rgb="FFB1BBCC"/>
      </top>
      <bottom/>
      <diagonal/>
    </border>
    <border>
      <left/>
      <right/>
      <top style="thin">
        <color indexed="64"/>
      </top>
      <bottom/>
      <diagonal/>
    </border>
    <border>
      <left style="thin">
        <color rgb="FFB1BBCC"/>
      </left>
      <right style="thin">
        <color rgb="FFB1BBCC"/>
      </right>
      <top style="thin">
        <color indexed="64"/>
      </top>
      <bottom style="thin">
        <color rgb="FFB1BBCC"/>
      </bottom>
      <diagonal/>
    </border>
    <border>
      <left style="thin">
        <color rgb="FFB1BBCC"/>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B1BBCC"/>
      </right>
      <top style="thin">
        <color indexed="64"/>
      </top>
      <bottom/>
      <diagonal/>
    </border>
    <border>
      <left style="thin">
        <color indexed="64"/>
      </left>
      <right style="thin">
        <color rgb="FFB1BBCC"/>
      </right>
      <top/>
      <bottom/>
      <diagonal/>
    </border>
    <border>
      <left style="thin">
        <color rgb="FFB1BBCC"/>
      </left>
      <right style="thin">
        <color rgb="FFB1BBCC"/>
      </right>
      <top/>
      <bottom/>
      <diagonal/>
    </border>
  </borders>
  <cellStyleXfs count="1">
    <xf numFmtId="0" fontId="0" fillId="0" borderId="0"/>
  </cellStyleXfs>
  <cellXfs count="33">
    <xf numFmtId="0" fontId="0" fillId="0" borderId="0" xfId="0"/>
    <xf numFmtId="0" fontId="1" fillId="3" borderId="1" xfId="0" applyFont="1" applyFill="1" applyBorder="1" applyAlignment="1">
      <alignment vertical="center" wrapText="1"/>
    </xf>
    <xf numFmtId="0" fontId="2" fillId="3" borderId="1"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Border="1" applyAlignment="1">
      <alignment vertical="center" wrapText="1"/>
    </xf>
    <xf numFmtId="3" fontId="0" fillId="0" borderId="0" xfId="0" applyNumberFormat="1"/>
    <xf numFmtId="14" fontId="0" fillId="0" borderId="0" xfId="0" applyNumberFormat="1"/>
    <xf numFmtId="0" fontId="4" fillId="0" borderId="0" xfId="0" applyFont="1"/>
    <xf numFmtId="0" fontId="0" fillId="4" borderId="0" xfId="0" applyFill="1"/>
    <xf numFmtId="0" fontId="1" fillId="4" borderId="1" xfId="0" applyFont="1" applyFill="1" applyBorder="1" applyAlignment="1">
      <alignment vertical="center" wrapText="1"/>
    </xf>
    <xf numFmtId="3" fontId="0" fillId="4" borderId="0" xfId="0" applyNumberFormat="1" applyFill="1"/>
    <xf numFmtId="0" fontId="0" fillId="5" borderId="0" xfId="0" applyFill="1"/>
    <xf numFmtId="3" fontId="0" fillId="5" borderId="0" xfId="0" applyNumberFormat="1" applyFill="1"/>
    <xf numFmtId="0" fontId="4" fillId="4" borderId="0" xfId="0" applyFont="1" applyFill="1"/>
    <xf numFmtId="0" fontId="0" fillId="4" borderId="2" xfId="0" applyFill="1" applyBorder="1"/>
    <xf numFmtId="0" fontId="0" fillId="4" borderId="3" xfId="0" applyFill="1" applyBorder="1"/>
    <xf numFmtId="3" fontId="0" fillId="4" borderId="4" xfId="0" applyNumberFormat="1" applyFill="1" applyBorder="1"/>
    <xf numFmtId="3" fontId="0" fillId="4" borderId="3" xfId="0" applyNumberFormat="1" applyFill="1" applyBorder="1"/>
    <xf numFmtId="0" fontId="0" fillId="4" borderId="4" xfId="0" applyFill="1" applyBorder="1"/>
    <xf numFmtId="0" fontId="0" fillId="3" borderId="6" xfId="0" applyFill="1" applyBorder="1" applyAlignment="1">
      <alignment vertical="center" wrapText="1"/>
    </xf>
    <xf numFmtId="0" fontId="0" fillId="4" borderId="7" xfId="0" applyFill="1" applyBorder="1"/>
    <xf numFmtId="0" fontId="1" fillId="4" borderId="8" xfId="0" applyFont="1" applyFill="1" applyBorder="1" applyAlignment="1">
      <alignment vertical="center" wrapText="1"/>
    </xf>
    <xf numFmtId="0" fontId="0" fillId="4" borderId="9" xfId="0" applyFill="1" applyBorder="1"/>
    <xf numFmtId="0" fontId="0" fillId="4" borderId="10" xfId="0" applyFill="1" applyBorder="1"/>
    <xf numFmtId="3" fontId="0" fillId="4" borderId="7" xfId="0" applyNumberFormat="1" applyFill="1" applyBorder="1"/>
    <xf numFmtId="3" fontId="0" fillId="4" borderId="5" xfId="0" applyNumberFormat="1" applyFill="1" applyBorder="1"/>
    <xf numFmtId="0" fontId="0" fillId="4" borderId="5" xfId="0" applyFill="1" applyBorder="1"/>
    <xf numFmtId="0" fontId="0" fillId="4" borderId="11" xfId="0" applyFill="1" applyBorder="1"/>
    <xf numFmtId="0" fontId="0" fillId="4" borderId="12" xfId="0" applyFill="1" applyBorder="1"/>
    <xf numFmtId="0" fontId="1" fillId="3" borderId="0" xfId="0" applyFont="1" applyFill="1" applyBorder="1" applyAlignment="1">
      <alignment vertical="center" wrapText="1"/>
    </xf>
    <xf numFmtId="0" fontId="1" fillId="4" borderId="0" xfId="0" applyFont="1" applyFill="1" applyBorder="1" applyAlignment="1">
      <alignment vertical="center" wrapText="1"/>
    </xf>
    <xf numFmtId="0" fontId="2" fillId="3" borderId="13" xfId="0" applyFont="1" applyFill="1" applyBorder="1" applyAlignment="1">
      <alignment vertical="center" wrapText="1"/>
    </xf>
    <xf numFmtId="3"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A355"/>
  <sheetViews>
    <sheetView tabSelected="1" workbookViewId="0">
      <pane xSplit="3" ySplit="7" topLeftCell="D8" activePane="bottomRight" state="frozen"/>
      <selection pane="topRight" activeCell="D1" sqref="D1"/>
      <selection pane="bottomLeft" activeCell="A8" sqref="A8"/>
      <selection pane="bottomRight" activeCell="C2" sqref="C2"/>
    </sheetView>
  </sheetViews>
  <sheetFormatPr defaultRowHeight="15" x14ac:dyDescent="0.25"/>
  <cols>
    <col min="1" max="2" width="26.5703125" customWidth="1"/>
    <col min="3" max="3" width="38.7109375" customWidth="1"/>
    <col min="6" max="6" width="14.140625" bestFit="1" customWidth="1"/>
    <col min="8" max="9" width="9.140625" style="5"/>
    <col min="10" max="10" width="12.28515625" bestFit="1" customWidth="1"/>
    <col min="11" max="11" width="12.28515625" customWidth="1"/>
    <col min="12" max="12" width="12.28515625" bestFit="1" customWidth="1"/>
    <col min="13" max="14" width="12.28515625" customWidth="1"/>
    <col min="15" max="15" width="9.28515625" customWidth="1"/>
    <col min="19" max="19" width="38.5703125" customWidth="1"/>
  </cols>
  <sheetData>
    <row r="4" spans="1:27" ht="15" customHeight="1" x14ac:dyDescent="0.25">
      <c r="A4" s="3" t="s">
        <v>12</v>
      </c>
      <c r="B4" s="4">
        <v>2014</v>
      </c>
    </row>
    <row r="5" spans="1:27" ht="15" customHeight="1" x14ac:dyDescent="0.25">
      <c r="C5" s="19"/>
    </row>
    <row r="6" spans="1:27" ht="15" customHeight="1" x14ac:dyDescent="0.25">
      <c r="B6" s="27" t="s">
        <v>13</v>
      </c>
      <c r="C6" s="21" t="s">
        <v>238</v>
      </c>
      <c r="D6" s="22" t="s">
        <v>21</v>
      </c>
      <c r="E6" s="23" t="s">
        <v>21</v>
      </c>
      <c r="F6" s="23" t="s">
        <v>22</v>
      </c>
      <c r="G6" s="23" t="s">
        <v>24</v>
      </c>
      <c r="H6" s="24" t="s">
        <v>25</v>
      </c>
      <c r="I6" s="25"/>
      <c r="J6" s="20" t="s">
        <v>30</v>
      </c>
      <c r="K6" s="26"/>
      <c r="L6" s="23" t="s">
        <v>31</v>
      </c>
      <c r="M6" s="23" t="s">
        <v>106</v>
      </c>
      <c r="N6" s="23" t="s">
        <v>271</v>
      </c>
      <c r="O6" s="23" t="s">
        <v>32</v>
      </c>
      <c r="P6" s="20" t="s">
        <v>55</v>
      </c>
      <c r="Q6" s="20"/>
      <c r="R6" s="26"/>
      <c r="S6" s="23" t="s">
        <v>229</v>
      </c>
      <c r="T6" s="8"/>
      <c r="U6" s="8"/>
      <c r="V6" s="8"/>
      <c r="W6" s="8"/>
      <c r="X6" s="8"/>
      <c r="Y6" s="8"/>
    </row>
    <row r="7" spans="1:27" ht="15" customHeight="1" x14ac:dyDescent="0.25">
      <c r="B7" s="28"/>
      <c r="C7" s="9"/>
      <c r="D7" s="14" t="s">
        <v>60</v>
      </c>
      <c r="E7" s="15" t="s">
        <v>23</v>
      </c>
      <c r="F7" s="15" t="s">
        <v>29</v>
      </c>
      <c r="G7" s="15" t="s">
        <v>33</v>
      </c>
      <c r="H7" s="17" t="s">
        <v>26</v>
      </c>
      <c r="I7" s="16" t="s">
        <v>34</v>
      </c>
      <c r="J7" s="15" t="s">
        <v>35</v>
      </c>
      <c r="K7" s="18" t="s">
        <v>36</v>
      </c>
      <c r="L7" s="15" t="s">
        <v>37</v>
      </c>
      <c r="M7" s="15" t="s">
        <v>34</v>
      </c>
      <c r="N7" s="15" t="s">
        <v>272</v>
      </c>
      <c r="O7" s="15"/>
      <c r="P7" s="15" t="s">
        <v>56</v>
      </c>
      <c r="Q7" s="18" t="s">
        <v>57</v>
      </c>
      <c r="R7" s="18" t="s">
        <v>58</v>
      </c>
      <c r="S7" s="15"/>
      <c r="T7" s="8"/>
      <c r="U7" s="8"/>
      <c r="V7" s="8"/>
      <c r="W7" s="8"/>
      <c r="X7" s="8"/>
      <c r="Y7" s="8"/>
    </row>
    <row r="8" spans="1:27" ht="15" customHeight="1" x14ac:dyDescent="0.25">
      <c r="B8" s="11"/>
      <c r="C8" s="9" t="s">
        <v>62</v>
      </c>
      <c r="D8" s="11"/>
      <c r="E8" s="11"/>
      <c r="F8" s="11"/>
      <c r="G8" s="11"/>
      <c r="H8" s="12"/>
      <c r="I8" s="12"/>
      <c r="J8" s="11"/>
      <c r="K8" s="11"/>
      <c r="L8" s="11"/>
      <c r="M8" s="11"/>
      <c r="N8" s="11"/>
      <c r="O8" s="11"/>
      <c r="P8" s="11"/>
      <c r="Q8" s="11"/>
      <c r="R8" s="11"/>
      <c r="S8" s="11"/>
      <c r="T8" s="11"/>
      <c r="U8" s="11"/>
      <c r="V8" s="11"/>
      <c r="W8" s="11"/>
      <c r="X8" s="11"/>
      <c r="Y8" s="11"/>
      <c r="Z8" s="11"/>
      <c r="AA8" s="11"/>
    </row>
    <row r="9" spans="1:27" ht="15" customHeight="1" x14ac:dyDescent="0.25">
      <c r="B9" t="s">
        <v>65</v>
      </c>
      <c r="C9" s="1" t="s">
        <v>240</v>
      </c>
      <c r="H9" s="32"/>
      <c r="I9" s="32"/>
    </row>
    <row r="10" spans="1:27" ht="15" customHeight="1" x14ac:dyDescent="0.25">
      <c r="C10" s="2" t="s">
        <v>239</v>
      </c>
      <c r="D10" t="s">
        <v>61</v>
      </c>
      <c r="E10">
        <v>2.4E-2</v>
      </c>
      <c r="F10">
        <v>7.5</v>
      </c>
      <c r="G10">
        <v>92</v>
      </c>
      <c r="H10" s="32">
        <f>E10*F10*1000</f>
        <v>180</v>
      </c>
      <c r="I10" s="32">
        <f>H10/G10*100</f>
        <v>195.65217391304347</v>
      </c>
      <c r="J10" s="6">
        <v>41830</v>
      </c>
      <c r="K10" s="6">
        <v>41837</v>
      </c>
      <c r="L10">
        <v>10</v>
      </c>
      <c r="M10">
        <v>1.5</v>
      </c>
      <c r="N10" t="s">
        <v>273</v>
      </c>
      <c r="O10" t="s">
        <v>38</v>
      </c>
      <c r="P10">
        <v>3</v>
      </c>
    </row>
    <row r="11" spans="1:27" ht="15" customHeight="1" x14ac:dyDescent="0.25">
      <c r="C11" s="2" t="s">
        <v>241</v>
      </c>
      <c r="D11" t="s">
        <v>61</v>
      </c>
      <c r="E11">
        <v>2.4E-2</v>
      </c>
      <c r="F11">
        <v>8.1</v>
      </c>
      <c r="G11">
        <v>91</v>
      </c>
      <c r="H11" s="32">
        <f t="shared" ref="H11" si="0">E11*F11*1000</f>
        <v>194.39999999999998</v>
      </c>
      <c r="I11" s="32">
        <f t="shared" ref="I11" si="1">H11/G11*100</f>
        <v>213.62637362637363</v>
      </c>
      <c r="J11" s="6">
        <v>41913</v>
      </c>
      <c r="K11" s="6">
        <v>41927</v>
      </c>
      <c r="L11">
        <v>8</v>
      </c>
      <c r="M11">
        <v>1.5</v>
      </c>
      <c r="N11" t="s">
        <v>273</v>
      </c>
      <c r="O11" t="s">
        <v>38</v>
      </c>
      <c r="P11">
        <v>3</v>
      </c>
    </row>
    <row r="12" spans="1:27" ht="15" customHeight="1" x14ac:dyDescent="0.25">
      <c r="B12" t="s">
        <v>66</v>
      </c>
      <c r="C12" s="1" t="s">
        <v>242</v>
      </c>
      <c r="H12" s="32"/>
      <c r="I12" s="32"/>
    </row>
    <row r="13" spans="1:27" ht="15" customHeight="1" x14ac:dyDescent="0.25">
      <c r="C13" s="2" t="s">
        <v>39</v>
      </c>
      <c r="D13" t="s">
        <v>61</v>
      </c>
      <c r="E13">
        <v>2.4E-2</v>
      </c>
      <c r="F13">
        <v>2.5</v>
      </c>
      <c r="G13">
        <v>25</v>
      </c>
      <c r="H13" s="32">
        <f t="shared" ref="H13:H14" si="2">E13*F13*1000</f>
        <v>60</v>
      </c>
      <c r="I13" s="32">
        <f t="shared" ref="I13:I14" si="3">H13/G13*100</f>
        <v>240</v>
      </c>
      <c r="J13" s="6">
        <v>41913</v>
      </c>
      <c r="K13" s="6">
        <v>41944</v>
      </c>
      <c r="L13">
        <v>8</v>
      </c>
      <c r="M13">
        <v>1.5</v>
      </c>
      <c r="N13" t="s">
        <v>273</v>
      </c>
      <c r="O13" t="s">
        <v>38</v>
      </c>
      <c r="P13">
        <v>3</v>
      </c>
    </row>
    <row r="14" spans="1:27" ht="15" customHeight="1" x14ac:dyDescent="0.25">
      <c r="C14" s="2" t="s">
        <v>243</v>
      </c>
      <c r="D14" t="s">
        <v>61</v>
      </c>
      <c r="E14">
        <v>2.4E-2</v>
      </c>
      <c r="F14">
        <v>11.2</v>
      </c>
      <c r="G14">
        <v>55</v>
      </c>
      <c r="H14" s="32">
        <f t="shared" si="2"/>
        <v>268.8</v>
      </c>
      <c r="I14" s="32">
        <f t="shared" si="3"/>
        <v>488.72727272727275</v>
      </c>
      <c r="J14" s="6">
        <v>42095</v>
      </c>
      <c r="K14" s="6">
        <v>42139</v>
      </c>
      <c r="L14">
        <v>12</v>
      </c>
      <c r="M14">
        <v>1.5</v>
      </c>
      <c r="N14" t="s">
        <v>273</v>
      </c>
      <c r="O14" t="s">
        <v>38</v>
      </c>
      <c r="P14">
        <v>3</v>
      </c>
    </row>
    <row r="15" spans="1:27" ht="15" customHeight="1" x14ac:dyDescent="0.25">
      <c r="B15" t="s">
        <v>67</v>
      </c>
      <c r="C15" s="1" t="s">
        <v>40</v>
      </c>
      <c r="H15" s="32"/>
      <c r="I15" s="32"/>
    </row>
    <row r="16" spans="1:27" ht="15" customHeight="1" x14ac:dyDescent="0.25">
      <c r="C16" s="2" t="s">
        <v>245</v>
      </c>
      <c r="H16" s="32"/>
      <c r="I16" s="32"/>
    </row>
    <row r="17" spans="2:19" ht="15" customHeight="1" x14ac:dyDescent="0.25">
      <c r="C17" s="2" t="s">
        <v>244</v>
      </c>
      <c r="D17" t="s">
        <v>61</v>
      </c>
      <c r="E17">
        <v>2.4E-2</v>
      </c>
      <c r="F17">
        <v>26.6</v>
      </c>
      <c r="G17">
        <v>25</v>
      </c>
      <c r="H17" s="32">
        <f t="shared" ref="H17" si="4">E17*F17*1000</f>
        <v>638.40000000000009</v>
      </c>
      <c r="I17" s="32">
        <f t="shared" ref="I17" si="5">H17/G17*100</f>
        <v>2553.6000000000004</v>
      </c>
      <c r="J17" s="6">
        <v>41944</v>
      </c>
      <c r="K17" s="6">
        <v>41964</v>
      </c>
      <c r="L17">
        <v>12</v>
      </c>
      <c r="M17">
        <v>1.5</v>
      </c>
      <c r="N17" t="s">
        <v>273</v>
      </c>
      <c r="O17" t="s">
        <v>38</v>
      </c>
      <c r="P17">
        <v>3</v>
      </c>
    </row>
    <row r="18" spans="2:19" ht="15" customHeight="1" x14ac:dyDescent="0.25">
      <c r="B18" t="s">
        <v>68</v>
      </c>
      <c r="C18" s="1" t="s">
        <v>246</v>
      </c>
      <c r="H18" s="32"/>
      <c r="I18" s="32"/>
    </row>
    <row r="19" spans="2:19" ht="15" customHeight="1" x14ac:dyDescent="0.25">
      <c r="C19" s="2" t="s">
        <v>41</v>
      </c>
      <c r="D19" t="s">
        <v>61</v>
      </c>
      <c r="E19">
        <v>2.4E-2</v>
      </c>
      <c r="F19">
        <v>12.7</v>
      </c>
      <c r="G19">
        <v>65</v>
      </c>
      <c r="H19" s="32">
        <f t="shared" ref="H19" si="6">E19*F19*1000</f>
        <v>304.8</v>
      </c>
      <c r="I19" s="32">
        <f t="shared" ref="I19" si="7">H19/G19*100</f>
        <v>468.92307692307691</v>
      </c>
      <c r="J19" s="6">
        <v>41883</v>
      </c>
      <c r="K19" s="6">
        <v>41897</v>
      </c>
      <c r="L19">
        <v>10</v>
      </c>
      <c r="M19">
        <v>1.5</v>
      </c>
      <c r="N19" t="s">
        <v>273</v>
      </c>
      <c r="O19" t="s">
        <v>38</v>
      </c>
      <c r="P19">
        <v>3</v>
      </c>
    </row>
    <row r="20" spans="2:19" ht="15" customHeight="1" x14ac:dyDescent="0.25">
      <c r="B20" t="s">
        <v>69</v>
      </c>
      <c r="C20" s="1" t="s">
        <v>42</v>
      </c>
      <c r="H20" s="32"/>
      <c r="I20" s="32"/>
    </row>
    <row r="21" spans="2:19" ht="15" customHeight="1" x14ac:dyDescent="0.25">
      <c r="C21" s="2" t="s">
        <v>27</v>
      </c>
      <c r="D21" t="s">
        <v>61</v>
      </c>
      <c r="E21">
        <v>2.4E-2</v>
      </c>
      <c r="F21">
        <v>9.4</v>
      </c>
      <c r="G21">
        <v>90</v>
      </c>
      <c r="H21" s="32">
        <f t="shared" ref="H21" si="8">E21*F21*1000</f>
        <v>225.60000000000002</v>
      </c>
      <c r="I21" s="32">
        <f t="shared" ref="I21" si="9">H21/G21*100</f>
        <v>250.66666666666669</v>
      </c>
      <c r="J21" s="6">
        <v>41852</v>
      </c>
      <c r="K21" s="6">
        <v>41871</v>
      </c>
      <c r="L21">
        <v>10</v>
      </c>
      <c r="M21">
        <v>5</v>
      </c>
      <c r="N21" t="s">
        <v>274</v>
      </c>
      <c r="O21" t="s">
        <v>38</v>
      </c>
      <c r="P21">
        <v>3</v>
      </c>
      <c r="S21" t="s">
        <v>247</v>
      </c>
    </row>
    <row r="22" spans="2:19" ht="15" customHeight="1" x14ac:dyDescent="0.25">
      <c r="C22" s="2" t="s">
        <v>28</v>
      </c>
      <c r="D22" t="s">
        <v>61</v>
      </c>
      <c r="E22">
        <v>2.4E-2</v>
      </c>
      <c r="F22">
        <v>4.5</v>
      </c>
      <c r="G22">
        <v>87</v>
      </c>
      <c r="H22" s="32">
        <f t="shared" ref="H22" si="10">E22*F22*1000</f>
        <v>108</v>
      </c>
      <c r="I22" s="32">
        <f t="shared" ref="I22" si="11">H22/G22*100</f>
        <v>124.13793103448276</v>
      </c>
      <c r="J22" s="6">
        <v>41852</v>
      </c>
      <c r="K22" s="6">
        <v>41871</v>
      </c>
      <c r="L22">
        <v>10</v>
      </c>
      <c r="M22">
        <v>5</v>
      </c>
      <c r="N22" t="s">
        <v>274</v>
      </c>
      <c r="O22" t="s">
        <v>38</v>
      </c>
      <c r="P22">
        <v>3</v>
      </c>
    </row>
    <row r="23" spans="2:19" ht="15" customHeight="1" x14ac:dyDescent="0.25">
      <c r="C23" s="1" t="s">
        <v>63</v>
      </c>
      <c r="H23" s="32"/>
      <c r="I23" s="32"/>
    </row>
    <row r="24" spans="2:19" ht="15" customHeight="1" x14ac:dyDescent="0.25">
      <c r="B24" t="s">
        <v>70</v>
      </c>
      <c r="C24" s="1" t="s">
        <v>248</v>
      </c>
      <c r="H24" s="32"/>
      <c r="I24" s="32"/>
    </row>
    <row r="25" spans="2:19" ht="15" customHeight="1" x14ac:dyDescent="0.25">
      <c r="C25" s="2" t="s">
        <v>20</v>
      </c>
      <c r="D25" t="s">
        <v>61</v>
      </c>
      <c r="E25">
        <v>2.4E-2</v>
      </c>
      <c r="F25">
        <v>3.5</v>
      </c>
      <c r="G25">
        <v>50</v>
      </c>
      <c r="H25" s="32">
        <f t="shared" ref="H25" si="12">E25*F25*1000</f>
        <v>84</v>
      </c>
      <c r="I25" s="32">
        <f t="shared" ref="I25" si="13">H25/G25*100</f>
        <v>168</v>
      </c>
      <c r="J25" s="6">
        <v>41913</v>
      </c>
      <c r="K25" s="6">
        <v>41933</v>
      </c>
      <c r="L25">
        <v>8</v>
      </c>
      <c r="M25">
        <v>1.5</v>
      </c>
      <c r="N25" t="s">
        <v>273</v>
      </c>
      <c r="O25" t="s">
        <v>38</v>
      </c>
      <c r="P25">
        <v>3</v>
      </c>
    </row>
    <row r="26" spans="2:19" ht="15" customHeight="1" x14ac:dyDescent="0.25">
      <c r="B26" t="s">
        <v>71</v>
      </c>
      <c r="C26" s="1" t="s">
        <v>249</v>
      </c>
      <c r="H26" s="32"/>
      <c r="I26" s="32"/>
    </row>
    <row r="27" spans="2:19" ht="15" customHeight="1" x14ac:dyDescent="0.25">
      <c r="C27" s="2" t="s">
        <v>20</v>
      </c>
      <c r="D27" t="s">
        <v>61</v>
      </c>
      <c r="E27">
        <v>2.4E-2</v>
      </c>
      <c r="F27">
        <v>0.4</v>
      </c>
      <c r="G27">
        <v>50</v>
      </c>
      <c r="H27" s="32">
        <f t="shared" ref="H27" si="14">E27*F27*1000</f>
        <v>9.6000000000000014</v>
      </c>
      <c r="I27" s="32">
        <f t="shared" ref="I27" si="15">H27/G27*100</f>
        <v>19.200000000000003</v>
      </c>
      <c r="J27" s="6">
        <v>41913</v>
      </c>
      <c r="K27" s="6">
        <v>41933</v>
      </c>
      <c r="L27">
        <v>8</v>
      </c>
      <c r="M27">
        <v>1.5</v>
      </c>
      <c r="N27" t="s">
        <v>273</v>
      </c>
      <c r="O27" t="s">
        <v>38</v>
      </c>
      <c r="P27">
        <v>3</v>
      </c>
    </row>
    <row r="28" spans="2:19" ht="15" customHeight="1" x14ac:dyDescent="0.25">
      <c r="B28" t="s">
        <v>72</v>
      </c>
      <c r="C28" s="1" t="s">
        <v>250</v>
      </c>
      <c r="H28" s="32"/>
      <c r="I28" s="32"/>
    </row>
    <row r="29" spans="2:19" ht="15" customHeight="1" x14ac:dyDescent="0.25">
      <c r="C29" s="2" t="s">
        <v>43</v>
      </c>
      <c r="D29" t="s">
        <v>61</v>
      </c>
      <c r="E29">
        <v>2.4E-2</v>
      </c>
      <c r="F29">
        <v>11.5</v>
      </c>
      <c r="G29">
        <v>50</v>
      </c>
      <c r="H29" s="32">
        <f t="shared" ref="H29:H31" si="16">E29*F29*1000</f>
        <v>276</v>
      </c>
      <c r="I29" s="32">
        <f t="shared" ref="I29:I31" si="17">H29/G29*100</f>
        <v>552</v>
      </c>
      <c r="J29" s="6">
        <v>41760</v>
      </c>
      <c r="K29" s="6">
        <v>41789</v>
      </c>
      <c r="L29">
        <v>8</v>
      </c>
      <c r="M29">
        <v>1.5</v>
      </c>
      <c r="N29" t="s">
        <v>273</v>
      </c>
      <c r="O29" t="s">
        <v>38</v>
      </c>
      <c r="P29">
        <v>3</v>
      </c>
    </row>
    <row r="30" spans="2:19" ht="15" customHeight="1" x14ac:dyDescent="0.25">
      <c r="C30" s="2" t="s">
        <v>44</v>
      </c>
      <c r="D30" t="s">
        <v>61</v>
      </c>
      <c r="E30">
        <v>2.4E-2</v>
      </c>
      <c r="F30">
        <v>7.5</v>
      </c>
      <c r="G30">
        <v>50</v>
      </c>
      <c r="H30" s="32">
        <f t="shared" si="16"/>
        <v>180</v>
      </c>
      <c r="I30" s="32">
        <f t="shared" si="17"/>
        <v>360</v>
      </c>
      <c r="J30" s="6">
        <v>41852</v>
      </c>
      <c r="K30" s="6">
        <v>41881</v>
      </c>
      <c r="L30">
        <v>8</v>
      </c>
      <c r="M30">
        <v>1.5</v>
      </c>
      <c r="N30" t="s">
        <v>273</v>
      </c>
      <c r="O30" t="s">
        <v>38</v>
      </c>
      <c r="P30">
        <v>3</v>
      </c>
    </row>
    <row r="31" spans="2:19" ht="15" customHeight="1" x14ac:dyDescent="0.25">
      <c r="C31" s="2" t="s">
        <v>45</v>
      </c>
      <c r="D31" t="s">
        <v>61</v>
      </c>
      <c r="E31">
        <v>2.4E-2</v>
      </c>
      <c r="F31">
        <v>4</v>
      </c>
      <c r="G31">
        <v>50</v>
      </c>
      <c r="H31" s="32">
        <f t="shared" si="16"/>
        <v>96</v>
      </c>
      <c r="I31" s="32">
        <f t="shared" si="17"/>
        <v>192</v>
      </c>
      <c r="J31" s="6">
        <v>41913</v>
      </c>
      <c r="K31" s="6">
        <v>41943</v>
      </c>
      <c r="L31">
        <v>8</v>
      </c>
      <c r="M31">
        <v>1.5</v>
      </c>
      <c r="N31" t="s">
        <v>273</v>
      </c>
      <c r="O31" t="s">
        <v>38</v>
      </c>
      <c r="P31">
        <v>3</v>
      </c>
    </row>
    <row r="32" spans="2:19" ht="15" customHeight="1" x14ac:dyDescent="0.25">
      <c r="B32" t="s">
        <v>73</v>
      </c>
      <c r="C32" s="1" t="s">
        <v>46</v>
      </c>
      <c r="H32" s="32"/>
      <c r="I32" s="32"/>
    </row>
    <row r="33" spans="2:19" ht="15" customHeight="1" x14ac:dyDescent="0.25">
      <c r="C33" s="2" t="s">
        <v>20</v>
      </c>
      <c r="D33" t="s">
        <v>61</v>
      </c>
      <c r="E33">
        <v>2.4E-2</v>
      </c>
      <c r="F33">
        <v>12.1</v>
      </c>
      <c r="G33">
        <v>80</v>
      </c>
      <c r="H33" s="32">
        <f t="shared" ref="H33:H64" si="18">E33*F33*1000</f>
        <v>290.39999999999998</v>
      </c>
      <c r="I33" s="32">
        <f t="shared" ref="I33:I64" si="19">H33/G33*100</f>
        <v>363</v>
      </c>
      <c r="J33" s="6">
        <v>41852</v>
      </c>
      <c r="K33" s="6">
        <v>41881</v>
      </c>
      <c r="L33">
        <v>8</v>
      </c>
      <c r="M33">
        <v>5</v>
      </c>
      <c r="N33" t="s">
        <v>274</v>
      </c>
      <c r="O33" t="s">
        <v>38</v>
      </c>
      <c r="P33">
        <v>3</v>
      </c>
    </row>
    <row r="34" spans="2:19" ht="15" customHeight="1" x14ac:dyDescent="0.25">
      <c r="B34" t="s">
        <v>74</v>
      </c>
      <c r="C34" s="1" t="s">
        <v>47</v>
      </c>
      <c r="H34" s="32"/>
      <c r="I34" s="32"/>
    </row>
    <row r="35" spans="2:19" ht="15" customHeight="1" x14ac:dyDescent="0.25">
      <c r="C35" s="2" t="s">
        <v>20</v>
      </c>
      <c r="D35" t="s">
        <v>61</v>
      </c>
      <c r="E35">
        <v>2.4E-2</v>
      </c>
      <c r="F35">
        <v>15.7</v>
      </c>
      <c r="G35">
        <v>75</v>
      </c>
      <c r="H35" s="32">
        <f t="shared" si="18"/>
        <v>376.79999999999995</v>
      </c>
      <c r="I35" s="32">
        <f t="shared" si="19"/>
        <v>502.39999999999992</v>
      </c>
      <c r="J35" s="6">
        <v>41913</v>
      </c>
      <c r="K35" s="6">
        <v>41942</v>
      </c>
      <c r="L35">
        <v>8</v>
      </c>
      <c r="M35">
        <v>1.5</v>
      </c>
      <c r="N35" t="s">
        <v>273</v>
      </c>
      <c r="O35" t="s">
        <v>38</v>
      </c>
      <c r="P35">
        <v>3</v>
      </c>
    </row>
    <row r="36" spans="2:19" ht="15" customHeight="1" x14ac:dyDescent="0.25">
      <c r="B36" t="s">
        <v>75</v>
      </c>
      <c r="C36" s="2" t="s">
        <v>251</v>
      </c>
      <c r="D36" t="s">
        <v>61</v>
      </c>
      <c r="E36">
        <v>2.4E-2</v>
      </c>
      <c r="F36">
        <v>0</v>
      </c>
      <c r="H36" s="32"/>
      <c r="I36" s="32"/>
    </row>
    <row r="37" spans="2:19" ht="15" customHeight="1" x14ac:dyDescent="0.25">
      <c r="B37" t="s">
        <v>76</v>
      </c>
      <c r="C37" s="2" t="s">
        <v>252</v>
      </c>
      <c r="D37" t="s">
        <v>61</v>
      </c>
      <c r="E37">
        <v>2.4E-2</v>
      </c>
      <c r="F37">
        <v>0</v>
      </c>
      <c r="H37" s="32"/>
      <c r="I37" s="32"/>
    </row>
    <row r="38" spans="2:19" ht="15" customHeight="1" x14ac:dyDescent="0.25">
      <c r="B38" t="s">
        <v>77</v>
      </c>
      <c r="C38" s="1" t="s">
        <v>48</v>
      </c>
      <c r="H38" s="32"/>
      <c r="I38" s="32"/>
    </row>
    <row r="39" spans="2:19" ht="15" customHeight="1" x14ac:dyDescent="0.25">
      <c r="C39" s="2" t="s">
        <v>20</v>
      </c>
      <c r="D39" t="s">
        <v>61</v>
      </c>
      <c r="E39">
        <v>2.4E-2</v>
      </c>
      <c r="H39" s="32">
        <f t="shared" si="18"/>
        <v>0</v>
      </c>
      <c r="I39" s="32" t="e">
        <f t="shared" si="19"/>
        <v>#DIV/0!</v>
      </c>
      <c r="M39">
        <v>5</v>
      </c>
      <c r="N39" t="s">
        <v>274</v>
      </c>
      <c r="O39" t="s">
        <v>38</v>
      </c>
      <c r="S39" t="s">
        <v>275</v>
      </c>
    </row>
    <row r="40" spans="2:19" ht="15" customHeight="1" x14ac:dyDescent="0.25">
      <c r="C40" s="9" t="s">
        <v>64</v>
      </c>
      <c r="H40" s="32"/>
      <c r="I40" s="32"/>
    </row>
    <row r="41" spans="2:19" ht="15" customHeight="1" x14ac:dyDescent="0.25">
      <c r="B41" t="s">
        <v>78</v>
      </c>
      <c r="C41" s="1" t="s">
        <v>49</v>
      </c>
      <c r="H41" s="32"/>
      <c r="I41" s="32"/>
    </row>
    <row r="42" spans="2:19" ht="15" customHeight="1" x14ac:dyDescent="0.25">
      <c r="C42" s="2" t="s">
        <v>0</v>
      </c>
      <c r="D42" t="s">
        <v>59</v>
      </c>
      <c r="E42">
        <f t="shared" ref="E42:E65" si="20">3*12/10000</f>
        <v>3.5999999999999999E-3</v>
      </c>
      <c r="F42">
        <v>8</v>
      </c>
      <c r="G42">
        <v>28</v>
      </c>
      <c r="H42" s="32">
        <f t="shared" si="18"/>
        <v>28.8</v>
      </c>
      <c r="I42" s="32">
        <f t="shared" si="19"/>
        <v>102.85714285714288</v>
      </c>
      <c r="J42" s="6">
        <v>41760</v>
      </c>
      <c r="K42" s="6">
        <v>41789</v>
      </c>
      <c r="L42">
        <v>8</v>
      </c>
      <c r="M42">
        <v>1.5</v>
      </c>
      <c r="N42" t="s">
        <v>273</v>
      </c>
      <c r="O42" t="s">
        <v>38</v>
      </c>
      <c r="P42">
        <v>3</v>
      </c>
    </row>
    <row r="43" spans="2:19" ht="15" customHeight="1" x14ac:dyDescent="0.25">
      <c r="C43" s="2" t="s">
        <v>1</v>
      </c>
      <c r="D43" t="s">
        <v>59</v>
      </c>
      <c r="E43">
        <f t="shared" si="20"/>
        <v>3.5999999999999999E-3</v>
      </c>
      <c r="F43">
        <v>4.5</v>
      </c>
      <c r="G43">
        <v>28</v>
      </c>
      <c r="H43" s="32">
        <f t="shared" si="18"/>
        <v>16.2</v>
      </c>
      <c r="I43" s="32">
        <f t="shared" si="19"/>
        <v>57.857142857142854</v>
      </c>
      <c r="J43" s="6">
        <v>41760</v>
      </c>
      <c r="K43" s="6">
        <v>41789</v>
      </c>
      <c r="L43">
        <v>8</v>
      </c>
      <c r="M43">
        <v>1.5</v>
      </c>
      <c r="N43" t="s">
        <v>273</v>
      </c>
      <c r="O43" t="s">
        <v>38</v>
      </c>
      <c r="P43">
        <v>3</v>
      </c>
    </row>
    <row r="44" spans="2:19" ht="15" customHeight="1" x14ac:dyDescent="0.25">
      <c r="C44" s="2" t="s">
        <v>2</v>
      </c>
      <c r="D44" t="s">
        <v>59</v>
      </c>
      <c r="E44">
        <f t="shared" si="20"/>
        <v>3.5999999999999999E-3</v>
      </c>
      <c r="F44">
        <v>3.3</v>
      </c>
      <c r="G44">
        <v>28</v>
      </c>
      <c r="H44" s="32">
        <f t="shared" si="18"/>
        <v>11.879999999999999</v>
      </c>
      <c r="I44" s="32">
        <f t="shared" si="19"/>
        <v>42.428571428571423</v>
      </c>
      <c r="J44" s="6">
        <v>41760</v>
      </c>
      <c r="K44" s="6">
        <v>41789</v>
      </c>
      <c r="L44">
        <v>8</v>
      </c>
      <c r="M44">
        <v>1.5</v>
      </c>
      <c r="N44" t="s">
        <v>273</v>
      </c>
      <c r="O44" t="s">
        <v>38</v>
      </c>
      <c r="P44">
        <v>3</v>
      </c>
    </row>
    <row r="45" spans="2:19" ht="15" customHeight="1" x14ac:dyDescent="0.25">
      <c r="C45" s="2" t="s">
        <v>236</v>
      </c>
      <c r="D45" t="s">
        <v>59</v>
      </c>
      <c r="E45">
        <f t="shared" si="20"/>
        <v>3.5999999999999999E-3</v>
      </c>
      <c r="F45">
        <v>2</v>
      </c>
      <c r="G45">
        <v>28</v>
      </c>
      <c r="H45" s="32">
        <f t="shared" ref="H45" si="21">E45*F45*1000</f>
        <v>7.2</v>
      </c>
      <c r="I45" s="32">
        <f t="shared" ref="I45" si="22">H45/G45*100</f>
        <v>25.714285714285719</v>
      </c>
      <c r="J45" s="6">
        <v>41760</v>
      </c>
      <c r="K45" s="6">
        <v>41789</v>
      </c>
      <c r="L45">
        <v>8</v>
      </c>
      <c r="M45">
        <v>1.5</v>
      </c>
      <c r="N45" t="s">
        <v>273</v>
      </c>
      <c r="O45" t="s">
        <v>38</v>
      </c>
      <c r="P45">
        <v>3</v>
      </c>
    </row>
    <row r="46" spans="2:19" ht="15" customHeight="1" x14ac:dyDescent="0.25">
      <c r="B46" t="s">
        <v>79</v>
      </c>
      <c r="C46" s="1" t="s">
        <v>50</v>
      </c>
      <c r="H46" s="32"/>
      <c r="I46" s="32"/>
    </row>
    <row r="47" spans="2:19" ht="15" customHeight="1" x14ac:dyDescent="0.25">
      <c r="C47" s="2" t="s">
        <v>0</v>
      </c>
      <c r="D47" t="s">
        <v>59</v>
      </c>
      <c r="E47">
        <f t="shared" si="20"/>
        <v>3.5999999999999999E-3</v>
      </c>
      <c r="F47">
        <v>8.5</v>
      </c>
      <c r="G47">
        <v>28</v>
      </c>
      <c r="H47" s="32">
        <f t="shared" si="18"/>
        <v>30.599999999999998</v>
      </c>
      <c r="I47" s="32">
        <f t="shared" si="19"/>
        <v>109.28571428571428</v>
      </c>
      <c r="J47" s="6">
        <v>41760</v>
      </c>
      <c r="K47" s="6">
        <v>41789</v>
      </c>
      <c r="L47">
        <v>8</v>
      </c>
      <c r="M47">
        <v>1.5</v>
      </c>
      <c r="N47" t="s">
        <v>273</v>
      </c>
      <c r="O47" t="s">
        <v>38</v>
      </c>
      <c r="P47">
        <v>3</v>
      </c>
    </row>
    <row r="48" spans="2:19" ht="15" customHeight="1" x14ac:dyDescent="0.25">
      <c r="C48" s="2" t="s">
        <v>1</v>
      </c>
      <c r="D48" t="s">
        <v>59</v>
      </c>
      <c r="E48">
        <f t="shared" si="20"/>
        <v>3.5999999999999999E-3</v>
      </c>
      <c r="F48">
        <v>5.5</v>
      </c>
      <c r="G48">
        <v>28</v>
      </c>
      <c r="H48" s="32">
        <f t="shared" si="18"/>
        <v>19.799999999999997</v>
      </c>
      <c r="I48" s="32">
        <f t="shared" si="19"/>
        <v>70.714285714285708</v>
      </c>
      <c r="J48" s="6">
        <v>41760</v>
      </c>
      <c r="K48" s="6">
        <v>41789</v>
      </c>
      <c r="L48">
        <v>8</v>
      </c>
      <c r="M48">
        <v>1.5</v>
      </c>
      <c r="N48" t="s">
        <v>273</v>
      </c>
      <c r="O48" t="s">
        <v>38</v>
      </c>
      <c r="P48">
        <v>3</v>
      </c>
    </row>
    <row r="49" spans="2:16" ht="15" customHeight="1" x14ac:dyDescent="0.25">
      <c r="C49" s="2" t="s">
        <v>2</v>
      </c>
      <c r="D49" t="s">
        <v>59</v>
      </c>
      <c r="E49">
        <f t="shared" si="20"/>
        <v>3.5999999999999999E-3</v>
      </c>
      <c r="F49">
        <v>3.3</v>
      </c>
      <c r="G49">
        <v>28</v>
      </c>
      <c r="H49" s="32">
        <f t="shared" si="18"/>
        <v>11.879999999999999</v>
      </c>
      <c r="I49" s="32">
        <f t="shared" si="19"/>
        <v>42.428571428571423</v>
      </c>
      <c r="J49" s="6">
        <v>41760</v>
      </c>
      <c r="K49" s="6">
        <v>41789</v>
      </c>
      <c r="L49">
        <v>8</v>
      </c>
      <c r="M49">
        <v>1.5</v>
      </c>
      <c r="N49" t="s">
        <v>273</v>
      </c>
      <c r="O49" t="s">
        <v>38</v>
      </c>
      <c r="P49">
        <v>3</v>
      </c>
    </row>
    <row r="50" spans="2:16" ht="15" customHeight="1" x14ac:dyDescent="0.25">
      <c r="C50" s="2" t="s">
        <v>236</v>
      </c>
      <c r="D50" t="s">
        <v>59</v>
      </c>
      <c r="E50">
        <f t="shared" si="20"/>
        <v>3.5999999999999999E-3</v>
      </c>
      <c r="F50">
        <v>2</v>
      </c>
      <c r="G50">
        <v>28</v>
      </c>
      <c r="H50" s="32">
        <f t="shared" si="18"/>
        <v>7.2</v>
      </c>
      <c r="I50" s="32">
        <f t="shared" si="19"/>
        <v>25.714285714285719</v>
      </c>
      <c r="J50" s="6">
        <v>41760</v>
      </c>
      <c r="K50" s="6">
        <v>41789</v>
      </c>
      <c r="L50">
        <v>8</v>
      </c>
      <c r="M50">
        <v>1.5</v>
      </c>
      <c r="N50" t="s">
        <v>273</v>
      </c>
      <c r="O50" t="s">
        <v>38</v>
      </c>
      <c r="P50">
        <v>3</v>
      </c>
    </row>
    <row r="51" spans="2:16" ht="15" customHeight="1" x14ac:dyDescent="0.25">
      <c r="B51" t="s">
        <v>80</v>
      </c>
      <c r="C51" s="1" t="s">
        <v>51</v>
      </c>
      <c r="H51" s="32"/>
      <c r="I51" s="32"/>
    </row>
    <row r="52" spans="2:16" ht="15" customHeight="1" x14ac:dyDescent="0.25">
      <c r="C52" s="2" t="s">
        <v>0</v>
      </c>
      <c r="D52" t="s">
        <v>59</v>
      </c>
      <c r="E52">
        <f t="shared" si="20"/>
        <v>3.5999999999999999E-3</v>
      </c>
      <c r="F52">
        <v>6.5</v>
      </c>
      <c r="G52">
        <v>28</v>
      </c>
      <c r="H52" s="32">
        <f t="shared" si="18"/>
        <v>23.400000000000002</v>
      </c>
      <c r="I52" s="32">
        <f t="shared" si="19"/>
        <v>83.571428571428569</v>
      </c>
      <c r="J52" s="6">
        <v>41760</v>
      </c>
      <c r="K52" s="6">
        <v>41789</v>
      </c>
      <c r="L52">
        <v>8</v>
      </c>
      <c r="M52">
        <v>1.5</v>
      </c>
      <c r="N52" t="s">
        <v>273</v>
      </c>
      <c r="O52" t="s">
        <v>38</v>
      </c>
      <c r="P52">
        <v>3</v>
      </c>
    </row>
    <row r="53" spans="2:16" ht="15" customHeight="1" x14ac:dyDescent="0.25">
      <c r="C53" s="2" t="s">
        <v>1</v>
      </c>
      <c r="D53" t="s">
        <v>59</v>
      </c>
      <c r="E53">
        <f t="shared" si="20"/>
        <v>3.5999999999999999E-3</v>
      </c>
      <c r="F53">
        <v>4.0999999999999996</v>
      </c>
      <c r="G53">
        <v>28</v>
      </c>
      <c r="H53" s="32">
        <f t="shared" si="18"/>
        <v>14.759999999999998</v>
      </c>
      <c r="I53" s="32">
        <f t="shared" si="19"/>
        <v>52.714285714285701</v>
      </c>
      <c r="J53" s="6">
        <v>41760</v>
      </c>
      <c r="K53" s="6">
        <v>41789</v>
      </c>
      <c r="L53">
        <v>8</v>
      </c>
      <c r="M53">
        <v>1.5</v>
      </c>
      <c r="N53" t="s">
        <v>273</v>
      </c>
      <c r="O53" t="s">
        <v>38</v>
      </c>
      <c r="P53">
        <v>3</v>
      </c>
    </row>
    <row r="54" spans="2:16" ht="15" customHeight="1" x14ac:dyDescent="0.25">
      <c r="C54" s="2" t="s">
        <v>2</v>
      </c>
      <c r="D54" t="s">
        <v>59</v>
      </c>
      <c r="E54">
        <f t="shared" si="20"/>
        <v>3.5999999999999999E-3</v>
      </c>
      <c r="F54">
        <v>3</v>
      </c>
      <c r="G54">
        <v>28</v>
      </c>
      <c r="H54" s="32">
        <f t="shared" si="18"/>
        <v>10.8</v>
      </c>
      <c r="I54" s="32">
        <f t="shared" si="19"/>
        <v>38.571428571428577</v>
      </c>
      <c r="J54" s="6">
        <v>41760</v>
      </c>
      <c r="K54" s="6">
        <v>41789</v>
      </c>
      <c r="L54">
        <v>8</v>
      </c>
      <c r="M54">
        <v>1.5</v>
      </c>
      <c r="N54" t="s">
        <v>273</v>
      </c>
      <c r="O54" t="s">
        <v>38</v>
      </c>
      <c r="P54">
        <v>3</v>
      </c>
    </row>
    <row r="55" spans="2:16" ht="15" customHeight="1" x14ac:dyDescent="0.25">
      <c r="C55" s="2" t="s">
        <v>236</v>
      </c>
      <c r="D55" t="s">
        <v>59</v>
      </c>
      <c r="E55">
        <f t="shared" si="20"/>
        <v>3.5999999999999999E-3</v>
      </c>
      <c r="F55">
        <v>2</v>
      </c>
      <c r="G55">
        <v>28</v>
      </c>
      <c r="H55" s="32">
        <f t="shared" ref="H55" si="23">E55*F55*1000</f>
        <v>7.2</v>
      </c>
      <c r="I55" s="32">
        <f t="shared" ref="I55" si="24">H55/G55*100</f>
        <v>25.714285714285719</v>
      </c>
      <c r="J55" s="6">
        <v>41760</v>
      </c>
      <c r="K55" s="6">
        <v>41789</v>
      </c>
      <c r="L55">
        <v>8</v>
      </c>
      <c r="M55">
        <v>1.5</v>
      </c>
      <c r="N55" t="s">
        <v>273</v>
      </c>
      <c r="O55" t="s">
        <v>38</v>
      </c>
      <c r="P55">
        <v>3</v>
      </c>
    </row>
    <row r="56" spans="2:16" ht="15" customHeight="1" x14ac:dyDescent="0.25">
      <c r="B56" t="s">
        <v>81</v>
      </c>
      <c r="C56" s="1" t="s">
        <v>267</v>
      </c>
      <c r="H56" s="32"/>
      <c r="I56" s="32"/>
    </row>
    <row r="57" spans="2:16" ht="15" customHeight="1" x14ac:dyDescent="0.25">
      <c r="C57" s="2" t="s">
        <v>0</v>
      </c>
      <c r="D57" t="s">
        <v>59</v>
      </c>
      <c r="E57">
        <f t="shared" si="20"/>
        <v>3.5999999999999999E-3</v>
      </c>
      <c r="F57">
        <v>5</v>
      </c>
      <c r="G57">
        <v>28</v>
      </c>
      <c r="H57" s="32">
        <f t="shared" si="18"/>
        <v>18</v>
      </c>
      <c r="I57" s="32">
        <f t="shared" si="19"/>
        <v>64.285714285714292</v>
      </c>
      <c r="J57" s="6">
        <v>41760</v>
      </c>
      <c r="K57" s="6">
        <v>41789</v>
      </c>
      <c r="L57">
        <v>8</v>
      </c>
      <c r="M57">
        <v>1.5</v>
      </c>
      <c r="N57" t="s">
        <v>273</v>
      </c>
      <c r="O57" t="s">
        <v>38</v>
      </c>
      <c r="P57">
        <v>3</v>
      </c>
    </row>
    <row r="58" spans="2:16" ht="15" customHeight="1" x14ac:dyDescent="0.25">
      <c r="C58" s="2" t="s">
        <v>3</v>
      </c>
      <c r="D58" t="s">
        <v>59</v>
      </c>
      <c r="E58">
        <f t="shared" si="20"/>
        <v>3.5999999999999999E-3</v>
      </c>
      <c r="F58">
        <v>3</v>
      </c>
      <c r="G58">
        <v>28</v>
      </c>
      <c r="H58" s="32">
        <f t="shared" si="18"/>
        <v>10.8</v>
      </c>
      <c r="I58" s="32">
        <f t="shared" si="19"/>
        <v>38.571428571428577</v>
      </c>
      <c r="J58" s="6">
        <v>41760</v>
      </c>
      <c r="K58" s="6">
        <v>41789</v>
      </c>
      <c r="L58">
        <v>8</v>
      </c>
      <c r="M58">
        <v>1.5</v>
      </c>
      <c r="N58" t="s">
        <v>273</v>
      </c>
      <c r="O58" t="s">
        <v>38</v>
      </c>
      <c r="P58">
        <v>3</v>
      </c>
    </row>
    <row r="59" spans="2:16" ht="15" customHeight="1" x14ac:dyDescent="0.25">
      <c r="C59" s="2" t="s">
        <v>2</v>
      </c>
      <c r="D59" t="s">
        <v>59</v>
      </c>
      <c r="E59">
        <f t="shared" si="20"/>
        <v>3.5999999999999999E-3</v>
      </c>
      <c r="F59">
        <v>2.7</v>
      </c>
      <c r="G59">
        <v>28</v>
      </c>
      <c r="H59" s="32">
        <f t="shared" si="18"/>
        <v>9.7200000000000006</v>
      </c>
      <c r="I59" s="32">
        <f t="shared" si="19"/>
        <v>34.714285714285715</v>
      </c>
      <c r="J59" s="6">
        <v>41760</v>
      </c>
      <c r="K59" s="6">
        <v>41789</v>
      </c>
      <c r="L59">
        <v>8</v>
      </c>
      <c r="M59">
        <v>1.5</v>
      </c>
      <c r="N59" t="s">
        <v>273</v>
      </c>
      <c r="O59" t="s">
        <v>38</v>
      </c>
      <c r="P59">
        <v>3</v>
      </c>
    </row>
    <row r="60" spans="2:16" ht="15" customHeight="1" x14ac:dyDescent="0.25">
      <c r="C60" s="2" t="s">
        <v>236</v>
      </c>
      <c r="D60" t="s">
        <v>59</v>
      </c>
      <c r="E60">
        <f t="shared" si="20"/>
        <v>3.5999999999999999E-3</v>
      </c>
      <c r="F60">
        <v>2</v>
      </c>
      <c r="G60">
        <v>28</v>
      </c>
      <c r="H60" s="32">
        <f t="shared" ref="H60" si="25">E60*F60*1000</f>
        <v>7.2</v>
      </c>
      <c r="I60" s="32">
        <f t="shared" ref="I60" si="26">H60/G60*100</f>
        <v>25.714285714285719</v>
      </c>
      <c r="J60" s="6">
        <v>41760</v>
      </c>
      <c r="K60" s="6">
        <v>41789</v>
      </c>
      <c r="L60">
        <v>8</v>
      </c>
      <c r="M60">
        <v>1.5</v>
      </c>
      <c r="N60" t="s">
        <v>273</v>
      </c>
      <c r="O60" t="s">
        <v>38</v>
      </c>
      <c r="P60">
        <v>4</v>
      </c>
    </row>
    <row r="61" spans="2:16" ht="15" customHeight="1" x14ac:dyDescent="0.25">
      <c r="B61" t="s">
        <v>82</v>
      </c>
      <c r="C61" s="1" t="s">
        <v>268</v>
      </c>
      <c r="H61" s="32"/>
      <c r="I61" s="32"/>
    </row>
    <row r="62" spans="2:16" ht="15" customHeight="1" x14ac:dyDescent="0.25">
      <c r="C62" s="2" t="s">
        <v>0</v>
      </c>
      <c r="D62" t="s">
        <v>59</v>
      </c>
      <c r="E62">
        <f t="shared" si="20"/>
        <v>3.5999999999999999E-3</v>
      </c>
      <c r="F62">
        <v>4</v>
      </c>
      <c r="G62">
        <v>28</v>
      </c>
      <c r="H62" s="32">
        <f t="shared" si="18"/>
        <v>14.4</v>
      </c>
      <c r="I62" s="32">
        <f t="shared" si="19"/>
        <v>51.428571428571438</v>
      </c>
      <c r="J62" s="6">
        <v>41760</v>
      </c>
      <c r="K62" s="6">
        <v>41789</v>
      </c>
      <c r="L62">
        <v>8</v>
      </c>
      <c r="M62">
        <v>1.5</v>
      </c>
      <c r="N62" t="s">
        <v>273</v>
      </c>
      <c r="O62" t="s">
        <v>38</v>
      </c>
      <c r="P62">
        <v>3</v>
      </c>
    </row>
    <row r="63" spans="2:16" ht="15" customHeight="1" x14ac:dyDescent="0.25">
      <c r="C63" s="2" t="s">
        <v>1</v>
      </c>
      <c r="D63" t="s">
        <v>59</v>
      </c>
      <c r="E63">
        <f t="shared" si="20"/>
        <v>3.5999999999999999E-3</v>
      </c>
      <c r="F63">
        <v>3.1</v>
      </c>
      <c r="G63">
        <v>28</v>
      </c>
      <c r="H63" s="32">
        <f t="shared" si="18"/>
        <v>11.16</v>
      </c>
      <c r="I63" s="32">
        <f t="shared" si="19"/>
        <v>39.857142857142861</v>
      </c>
      <c r="J63" s="6">
        <v>41760</v>
      </c>
      <c r="K63" s="6">
        <v>41789</v>
      </c>
      <c r="L63">
        <v>8</v>
      </c>
      <c r="M63">
        <v>1.5</v>
      </c>
      <c r="N63" t="s">
        <v>273</v>
      </c>
      <c r="O63" t="s">
        <v>38</v>
      </c>
      <c r="P63">
        <v>3</v>
      </c>
    </row>
    <row r="64" spans="2:16" ht="15" customHeight="1" x14ac:dyDescent="0.25">
      <c r="C64" s="2" t="s">
        <v>4</v>
      </c>
      <c r="D64" t="s">
        <v>59</v>
      </c>
      <c r="E64">
        <f t="shared" si="20"/>
        <v>3.5999999999999999E-3</v>
      </c>
      <c r="F64">
        <v>1</v>
      </c>
      <c r="G64">
        <v>28</v>
      </c>
      <c r="H64" s="32">
        <f t="shared" si="18"/>
        <v>3.6</v>
      </c>
      <c r="I64" s="32">
        <f t="shared" si="19"/>
        <v>12.857142857142859</v>
      </c>
      <c r="J64" s="6">
        <v>41760</v>
      </c>
      <c r="K64" s="6">
        <v>41789</v>
      </c>
      <c r="L64">
        <v>8</v>
      </c>
      <c r="M64">
        <v>1.5</v>
      </c>
      <c r="N64" t="s">
        <v>273</v>
      </c>
      <c r="O64" t="s">
        <v>38</v>
      </c>
      <c r="P64">
        <v>3</v>
      </c>
    </row>
    <row r="65" spans="1:20" ht="15" customHeight="1" x14ac:dyDescent="0.25">
      <c r="C65" s="2" t="s">
        <v>236</v>
      </c>
      <c r="D65" t="s">
        <v>59</v>
      </c>
      <c r="E65">
        <f t="shared" si="20"/>
        <v>3.5999999999999999E-3</v>
      </c>
      <c r="F65">
        <v>0.5</v>
      </c>
      <c r="G65">
        <v>28</v>
      </c>
      <c r="H65" s="32">
        <f t="shared" ref="H65" si="27">E65*F65*1000</f>
        <v>1.8</v>
      </c>
      <c r="I65" s="32">
        <f t="shared" ref="I65" si="28">H65/G65*100</f>
        <v>6.4285714285714297</v>
      </c>
      <c r="J65" s="6">
        <v>41760</v>
      </c>
      <c r="K65" s="6">
        <v>41789</v>
      </c>
      <c r="L65">
        <v>8</v>
      </c>
      <c r="M65">
        <v>1.5</v>
      </c>
      <c r="N65" t="s">
        <v>273</v>
      </c>
      <c r="O65" t="s">
        <v>38</v>
      </c>
      <c r="P65">
        <v>4</v>
      </c>
    </row>
    <row r="66" spans="1:20" ht="15" customHeight="1" x14ac:dyDescent="0.25">
      <c r="A66" s="8"/>
      <c r="B66" s="13" t="s">
        <v>104</v>
      </c>
      <c r="C66" s="9" t="s">
        <v>105</v>
      </c>
      <c r="D66" s="8"/>
      <c r="E66" s="8"/>
      <c r="F66" s="8"/>
      <c r="G66" s="8"/>
      <c r="H66" s="10"/>
      <c r="I66" s="10"/>
      <c r="J66" s="8"/>
      <c r="K66" s="8"/>
      <c r="L66" s="8"/>
      <c r="M66" s="8"/>
      <c r="N66" s="8"/>
      <c r="O66" s="8"/>
      <c r="P66" s="8">
        <f>SUM(P10:P64)</f>
        <v>103</v>
      </c>
      <c r="Q66" s="8">
        <f>SUM(Q10:Q64)</f>
        <v>0</v>
      </c>
      <c r="R66" s="8">
        <f>SUM(R10:R64)</f>
        <v>0</v>
      </c>
      <c r="S66" s="8"/>
      <c r="T66" s="8"/>
    </row>
    <row r="67" spans="1:20" ht="15" customHeight="1" x14ac:dyDescent="0.25">
      <c r="C67" s="2"/>
      <c r="H67" s="32"/>
      <c r="I67" s="32"/>
    </row>
    <row r="68" spans="1:20" ht="15" customHeight="1" x14ac:dyDescent="0.25">
      <c r="C68" s="9" t="s">
        <v>253</v>
      </c>
      <c r="H68" s="32"/>
      <c r="I68" s="32"/>
    </row>
    <row r="69" spans="1:20" ht="15" customHeight="1" x14ac:dyDescent="0.25">
      <c r="B69" t="s">
        <v>83</v>
      </c>
      <c r="C69" s="1" t="s">
        <v>254</v>
      </c>
      <c r="H69" s="32"/>
      <c r="I69" s="32"/>
    </row>
    <row r="70" spans="1:20" ht="15" customHeight="1" x14ac:dyDescent="0.25">
      <c r="C70" s="2" t="s">
        <v>255</v>
      </c>
      <c r="D70" t="s">
        <v>61</v>
      </c>
      <c r="E70">
        <v>2.4E-2</v>
      </c>
      <c r="F70">
        <v>7</v>
      </c>
      <c r="G70">
        <v>92</v>
      </c>
      <c r="H70" s="32">
        <f>E70*F70*1000</f>
        <v>168</v>
      </c>
      <c r="I70" s="32">
        <f>H70/G70*100</f>
        <v>182.60869565217391</v>
      </c>
      <c r="J70" s="6">
        <v>41830</v>
      </c>
      <c r="K70" s="6">
        <v>41837</v>
      </c>
      <c r="L70">
        <v>10</v>
      </c>
      <c r="M70">
        <v>1.5</v>
      </c>
      <c r="N70" t="s">
        <v>273</v>
      </c>
      <c r="O70" t="s">
        <v>38</v>
      </c>
      <c r="P70">
        <v>3</v>
      </c>
    </row>
    <row r="71" spans="1:20" ht="15" customHeight="1" x14ac:dyDescent="0.25">
      <c r="C71" s="2" t="s">
        <v>256</v>
      </c>
      <c r="D71" t="s">
        <v>61</v>
      </c>
      <c r="E71">
        <v>2.4E-2</v>
      </c>
      <c r="F71">
        <v>5</v>
      </c>
      <c r="G71">
        <v>87</v>
      </c>
      <c r="H71" s="32">
        <f>E71*F71*1000</f>
        <v>120</v>
      </c>
      <c r="I71" s="32">
        <f>H71/G71*100</f>
        <v>137.93103448275863</v>
      </c>
      <c r="J71" s="6">
        <v>41830</v>
      </c>
      <c r="K71" s="6">
        <v>41837</v>
      </c>
      <c r="L71">
        <v>10</v>
      </c>
      <c r="M71">
        <v>1.5</v>
      </c>
      <c r="N71" t="s">
        <v>273</v>
      </c>
      <c r="O71" t="s">
        <v>38</v>
      </c>
      <c r="P71">
        <v>3</v>
      </c>
    </row>
    <row r="72" spans="1:20" ht="15" customHeight="1" x14ac:dyDescent="0.25">
      <c r="B72" t="s">
        <v>84</v>
      </c>
      <c r="C72" s="1" t="s">
        <v>257</v>
      </c>
      <c r="H72" s="32"/>
      <c r="I72" s="32"/>
    </row>
    <row r="73" spans="1:20" ht="15" customHeight="1" x14ac:dyDescent="0.25">
      <c r="C73" s="2" t="s">
        <v>41</v>
      </c>
      <c r="D73" t="s">
        <v>61</v>
      </c>
      <c r="E73">
        <v>2.4E-2</v>
      </c>
      <c r="F73">
        <v>12.2</v>
      </c>
      <c r="G73">
        <v>65</v>
      </c>
      <c r="H73" s="32">
        <f>E73*F73*1000</f>
        <v>292.8</v>
      </c>
      <c r="I73" s="32">
        <f>H73/G73*100</f>
        <v>450.46153846153851</v>
      </c>
      <c r="J73" s="6">
        <v>41883</v>
      </c>
      <c r="K73" s="6">
        <v>41897</v>
      </c>
      <c r="L73">
        <v>10</v>
      </c>
      <c r="M73">
        <v>1.5</v>
      </c>
      <c r="N73" t="s">
        <v>273</v>
      </c>
      <c r="O73" t="s">
        <v>38</v>
      </c>
      <c r="P73">
        <v>3</v>
      </c>
    </row>
    <row r="74" spans="1:20" x14ac:dyDescent="0.25">
      <c r="C74" s="31" t="s">
        <v>255</v>
      </c>
      <c r="D74" t="s">
        <v>276</v>
      </c>
      <c r="E74">
        <v>2.4E-2</v>
      </c>
      <c r="F74">
        <v>11.2</v>
      </c>
      <c r="G74">
        <v>55</v>
      </c>
      <c r="H74" s="32">
        <f>E74*F74*1000</f>
        <v>268.8</v>
      </c>
      <c r="I74" s="32">
        <f>H74/G74*100</f>
        <v>488.72727272727275</v>
      </c>
      <c r="J74" s="6">
        <v>41883</v>
      </c>
      <c r="K74" s="6">
        <v>41897</v>
      </c>
      <c r="L74">
        <v>10</v>
      </c>
      <c r="M74">
        <v>1.5</v>
      </c>
      <c r="N74" t="s">
        <v>273</v>
      </c>
      <c r="O74" t="s">
        <v>38</v>
      </c>
      <c r="P74">
        <v>3</v>
      </c>
    </row>
    <row r="75" spans="1:20" ht="15" customHeight="1" x14ac:dyDescent="0.25">
      <c r="B75" t="s">
        <v>85</v>
      </c>
      <c r="C75" s="1" t="s">
        <v>258</v>
      </c>
      <c r="H75" s="32"/>
      <c r="I75" s="32"/>
    </row>
    <row r="76" spans="1:20" ht="15" customHeight="1" x14ac:dyDescent="0.25">
      <c r="C76" s="2" t="s">
        <v>39</v>
      </c>
      <c r="D76" t="s">
        <v>61</v>
      </c>
      <c r="E76">
        <v>2.4E-2</v>
      </c>
      <c r="F76">
        <v>10.7</v>
      </c>
      <c r="G76">
        <v>55</v>
      </c>
      <c r="H76" s="32">
        <f t="shared" ref="H76" si="29">E76*F76*1000</f>
        <v>256.79999999999995</v>
      </c>
      <c r="I76" s="32">
        <f t="shared" ref="I76" si="30">H76/G76*100</f>
        <v>466.90909090909082</v>
      </c>
      <c r="J76" s="6">
        <v>41913</v>
      </c>
      <c r="K76" s="6">
        <v>41927</v>
      </c>
      <c r="L76">
        <v>12</v>
      </c>
      <c r="M76">
        <v>1.5</v>
      </c>
      <c r="N76" t="s">
        <v>273</v>
      </c>
      <c r="O76" t="s">
        <v>38</v>
      </c>
      <c r="P76">
        <v>3</v>
      </c>
    </row>
    <row r="77" spans="1:20" ht="15" customHeight="1" x14ac:dyDescent="0.25">
      <c r="C77" s="9" t="s">
        <v>259</v>
      </c>
      <c r="H77" s="32"/>
      <c r="I77" s="32"/>
    </row>
    <row r="78" spans="1:20" ht="15" customHeight="1" x14ac:dyDescent="0.25">
      <c r="B78" t="s">
        <v>86</v>
      </c>
      <c r="C78" s="1" t="s">
        <v>265</v>
      </c>
      <c r="H78" s="32"/>
      <c r="I78" s="32"/>
    </row>
    <row r="79" spans="1:20" ht="15" customHeight="1" x14ac:dyDescent="0.25">
      <c r="C79" s="2" t="s">
        <v>0</v>
      </c>
      <c r="D79" t="s">
        <v>59</v>
      </c>
      <c r="E79">
        <f>3*12/10000</f>
        <v>3.5999999999999999E-3</v>
      </c>
      <c r="F79">
        <v>6.5</v>
      </c>
      <c r="G79">
        <v>28</v>
      </c>
      <c r="H79" s="32">
        <f t="shared" ref="H79:H81" si="31">E79*F79*1000</f>
        <v>23.400000000000002</v>
      </c>
      <c r="I79" s="32">
        <f t="shared" ref="I79:I81" si="32">H79/G79*100</f>
        <v>83.571428571428569</v>
      </c>
      <c r="J79" s="6">
        <v>41760</v>
      </c>
      <c r="K79" s="6">
        <v>41789</v>
      </c>
      <c r="L79">
        <v>8</v>
      </c>
      <c r="M79">
        <v>1.5</v>
      </c>
      <c r="N79" t="s">
        <v>273</v>
      </c>
      <c r="O79" t="s">
        <v>38</v>
      </c>
      <c r="P79">
        <v>3</v>
      </c>
    </row>
    <row r="80" spans="1:20" ht="15" customHeight="1" x14ac:dyDescent="0.25">
      <c r="C80" s="2" t="s">
        <v>1</v>
      </c>
      <c r="D80" t="s">
        <v>59</v>
      </c>
      <c r="E80">
        <f t="shared" ref="E80:E82" si="33">3*12/10000</f>
        <v>3.5999999999999999E-3</v>
      </c>
      <c r="F80">
        <v>4.0999999999999996</v>
      </c>
      <c r="G80">
        <v>28</v>
      </c>
      <c r="H80" s="32">
        <f t="shared" si="31"/>
        <v>14.759999999999998</v>
      </c>
      <c r="I80" s="32">
        <f t="shared" si="32"/>
        <v>52.714285714285701</v>
      </c>
      <c r="J80" s="6">
        <v>41760</v>
      </c>
      <c r="K80" s="6">
        <v>41789</v>
      </c>
      <c r="L80">
        <v>8</v>
      </c>
      <c r="M80">
        <v>1.5</v>
      </c>
      <c r="N80" t="s">
        <v>273</v>
      </c>
      <c r="O80" t="s">
        <v>38</v>
      </c>
      <c r="P80">
        <v>3</v>
      </c>
    </row>
    <row r="81" spans="2:16" ht="15" customHeight="1" x14ac:dyDescent="0.25">
      <c r="C81" s="2" t="s">
        <v>2</v>
      </c>
      <c r="D81" t="s">
        <v>59</v>
      </c>
      <c r="E81">
        <f t="shared" si="33"/>
        <v>3.5999999999999999E-3</v>
      </c>
      <c r="F81">
        <v>3</v>
      </c>
      <c r="G81">
        <v>28</v>
      </c>
      <c r="H81" s="32">
        <f t="shared" si="31"/>
        <v>10.8</v>
      </c>
      <c r="I81" s="32">
        <f t="shared" si="32"/>
        <v>38.571428571428577</v>
      </c>
      <c r="J81" s="6">
        <v>41760</v>
      </c>
      <c r="K81" s="6">
        <v>41789</v>
      </c>
      <c r="L81">
        <v>8</v>
      </c>
      <c r="M81">
        <v>1.5</v>
      </c>
      <c r="N81" t="s">
        <v>273</v>
      </c>
      <c r="O81" t="s">
        <v>38</v>
      </c>
      <c r="P81">
        <v>3</v>
      </c>
    </row>
    <row r="82" spans="2:16" ht="15" customHeight="1" x14ac:dyDescent="0.25">
      <c r="C82" s="2" t="s">
        <v>236</v>
      </c>
      <c r="D82" t="s">
        <v>59</v>
      </c>
      <c r="E82">
        <f t="shared" si="33"/>
        <v>3.5999999999999999E-3</v>
      </c>
      <c r="F82">
        <v>2</v>
      </c>
      <c r="G82">
        <v>28</v>
      </c>
      <c r="H82" s="32">
        <f t="shared" ref="H82" si="34">E82*F82*1000</f>
        <v>7.2</v>
      </c>
      <c r="I82" s="32">
        <f t="shared" ref="I82" si="35">H82/G82*100</f>
        <v>25.714285714285719</v>
      </c>
      <c r="J82" s="6">
        <v>41760</v>
      </c>
      <c r="K82" s="6">
        <v>41789</v>
      </c>
      <c r="L82">
        <v>8</v>
      </c>
      <c r="M82">
        <v>1.5</v>
      </c>
      <c r="N82" t="s">
        <v>273</v>
      </c>
      <c r="O82" t="s">
        <v>38</v>
      </c>
    </row>
    <row r="83" spans="2:16" ht="15" customHeight="1" x14ac:dyDescent="0.25">
      <c r="B83" t="s">
        <v>87</v>
      </c>
      <c r="C83" s="1" t="s">
        <v>260</v>
      </c>
      <c r="H83" s="32"/>
      <c r="I83" s="32"/>
    </row>
    <row r="84" spans="2:16" ht="15" customHeight="1" x14ac:dyDescent="0.25">
      <c r="C84" s="2" t="s">
        <v>20</v>
      </c>
      <c r="D84" t="s">
        <v>61</v>
      </c>
      <c r="E84">
        <v>2.4E-2</v>
      </c>
      <c r="F84">
        <v>0.4</v>
      </c>
      <c r="G84">
        <v>50</v>
      </c>
      <c r="H84" s="32">
        <f t="shared" ref="H84" si="36">E84*F84*1000</f>
        <v>9.6000000000000014</v>
      </c>
      <c r="I84" s="32">
        <f t="shared" ref="I84" si="37">H84/G84*100</f>
        <v>19.200000000000003</v>
      </c>
      <c r="J84" s="6">
        <v>41913</v>
      </c>
      <c r="K84" s="6">
        <v>41933</v>
      </c>
      <c r="L84">
        <v>8</v>
      </c>
      <c r="M84">
        <v>1.5</v>
      </c>
      <c r="N84" t="s">
        <v>273</v>
      </c>
      <c r="O84" t="s">
        <v>38</v>
      </c>
      <c r="P84">
        <v>3</v>
      </c>
    </row>
    <row r="85" spans="2:16" ht="15" customHeight="1" x14ac:dyDescent="0.25">
      <c r="B85" t="s">
        <v>88</v>
      </c>
      <c r="C85" s="1" t="s">
        <v>261</v>
      </c>
      <c r="H85" s="32"/>
      <c r="I85" s="32"/>
    </row>
    <row r="86" spans="2:16" ht="15" customHeight="1" x14ac:dyDescent="0.25">
      <c r="C86" s="2" t="s">
        <v>20</v>
      </c>
      <c r="D86" t="s">
        <v>61</v>
      </c>
      <c r="E86">
        <v>2.4E-2</v>
      </c>
      <c r="F86">
        <v>15.7</v>
      </c>
      <c r="G86">
        <v>75</v>
      </c>
      <c r="H86" s="32">
        <f t="shared" ref="H86" si="38">E86*F86*1000</f>
        <v>376.79999999999995</v>
      </c>
      <c r="I86" s="32">
        <f t="shared" ref="I86" si="39">H86/G86*100</f>
        <v>502.39999999999992</v>
      </c>
      <c r="J86" s="6">
        <v>41913</v>
      </c>
      <c r="K86" s="6">
        <v>41942</v>
      </c>
      <c r="L86">
        <v>8</v>
      </c>
      <c r="M86">
        <v>1.5</v>
      </c>
      <c r="N86" t="s">
        <v>273</v>
      </c>
      <c r="O86" t="s">
        <v>38</v>
      </c>
      <c r="P86">
        <v>3</v>
      </c>
    </row>
    <row r="87" spans="2:16" ht="15" customHeight="1" x14ac:dyDescent="0.25">
      <c r="C87" s="9" t="s">
        <v>262</v>
      </c>
      <c r="H87" s="32"/>
      <c r="I87" s="32"/>
    </row>
    <row r="88" spans="2:16" ht="15" customHeight="1" x14ac:dyDescent="0.25">
      <c r="B88" t="s">
        <v>89</v>
      </c>
      <c r="C88" s="1" t="s">
        <v>263</v>
      </c>
      <c r="H88" s="32"/>
      <c r="I88" s="32"/>
    </row>
    <row r="89" spans="2:16" ht="15" customHeight="1" x14ac:dyDescent="0.25">
      <c r="C89" s="2" t="s">
        <v>0</v>
      </c>
      <c r="D89" t="s">
        <v>59</v>
      </c>
      <c r="E89">
        <f t="shared" ref="E89:E92" si="40">3*12/10000</f>
        <v>3.5999999999999999E-3</v>
      </c>
      <c r="F89">
        <v>8</v>
      </c>
      <c r="G89">
        <v>28</v>
      </c>
      <c r="H89" s="32">
        <f t="shared" ref="H89:H91" si="41">E89*F89*1000</f>
        <v>28.8</v>
      </c>
      <c r="I89" s="32">
        <f t="shared" ref="I89:I91" si="42">H89/G89*100</f>
        <v>102.85714285714288</v>
      </c>
      <c r="J89" s="6">
        <v>41760</v>
      </c>
      <c r="K89" s="6">
        <v>41789</v>
      </c>
      <c r="L89">
        <v>8</v>
      </c>
      <c r="M89">
        <v>1.5</v>
      </c>
      <c r="N89" t="s">
        <v>273</v>
      </c>
      <c r="O89" t="s">
        <v>38</v>
      </c>
      <c r="P89">
        <v>3</v>
      </c>
    </row>
    <row r="90" spans="2:16" ht="15" customHeight="1" x14ac:dyDescent="0.25">
      <c r="C90" s="2" t="s">
        <v>1</v>
      </c>
      <c r="D90" t="s">
        <v>59</v>
      </c>
      <c r="E90">
        <f t="shared" si="40"/>
        <v>3.5999999999999999E-3</v>
      </c>
      <c r="F90">
        <v>4.5</v>
      </c>
      <c r="G90">
        <v>28</v>
      </c>
      <c r="H90" s="32">
        <f t="shared" si="41"/>
        <v>16.2</v>
      </c>
      <c r="I90" s="32">
        <f t="shared" si="42"/>
        <v>57.857142857142854</v>
      </c>
      <c r="J90" s="6">
        <v>41760</v>
      </c>
      <c r="K90" s="6">
        <v>41789</v>
      </c>
      <c r="L90">
        <v>8</v>
      </c>
      <c r="M90">
        <v>1.5</v>
      </c>
      <c r="N90" t="s">
        <v>273</v>
      </c>
      <c r="O90" t="s">
        <v>38</v>
      </c>
      <c r="P90">
        <v>3</v>
      </c>
    </row>
    <row r="91" spans="2:16" ht="15" customHeight="1" x14ac:dyDescent="0.25">
      <c r="C91" s="2" t="s">
        <v>2</v>
      </c>
      <c r="D91" t="s">
        <v>59</v>
      </c>
      <c r="E91">
        <f t="shared" si="40"/>
        <v>3.5999999999999999E-3</v>
      </c>
      <c r="F91">
        <v>3.3</v>
      </c>
      <c r="G91">
        <v>28</v>
      </c>
      <c r="H91" s="32">
        <f t="shared" si="41"/>
        <v>11.879999999999999</v>
      </c>
      <c r="I91" s="32">
        <f t="shared" si="42"/>
        <v>42.428571428571423</v>
      </c>
      <c r="J91" s="6">
        <v>41760</v>
      </c>
      <c r="K91" s="6">
        <v>41789</v>
      </c>
      <c r="L91">
        <v>8</v>
      </c>
      <c r="M91">
        <v>1.5</v>
      </c>
      <c r="N91" t="s">
        <v>273</v>
      </c>
      <c r="O91" t="s">
        <v>38</v>
      </c>
      <c r="P91">
        <v>3</v>
      </c>
    </row>
    <row r="92" spans="2:16" ht="15" customHeight="1" x14ac:dyDescent="0.25">
      <c r="C92" s="2" t="s">
        <v>236</v>
      </c>
      <c r="D92" t="s">
        <v>59</v>
      </c>
      <c r="E92">
        <f t="shared" si="40"/>
        <v>3.5999999999999999E-3</v>
      </c>
      <c r="F92">
        <v>2</v>
      </c>
      <c r="G92">
        <v>28</v>
      </c>
      <c r="H92" s="32">
        <f t="shared" ref="H92" si="43">E92*F92*1000</f>
        <v>7.2</v>
      </c>
      <c r="I92" s="32">
        <f t="shared" ref="I92" si="44">H92/G92*100</f>
        <v>25.714285714285719</v>
      </c>
      <c r="J92" s="6">
        <v>41760</v>
      </c>
      <c r="K92" s="6">
        <v>41789</v>
      </c>
      <c r="L92">
        <v>8</v>
      </c>
      <c r="M92">
        <v>1.5</v>
      </c>
      <c r="N92" t="s">
        <v>273</v>
      </c>
      <c r="O92" t="s">
        <v>38</v>
      </c>
      <c r="P92">
        <v>3</v>
      </c>
    </row>
    <row r="93" spans="2:16" ht="15" customHeight="1" x14ac:dyDescent="0.25">
      <c r="B93" t="s">
        <v>90</v>
      </c>
      <c r="C93" s="1" t="s">
        <v>264</v>
      </c>
      <c r="H93" s="32"/>
      <c r="I93" s="32"/>
    </row>
    <row r="94" spans="2:16" ht="15" customHeight="1" x14ac:dyDescent="0.25">
      <c r="C94" s="2" t="s">
        <v>0</v>
      </c>
      <c r="D94" t="s">
        <v>59</v>
      </c>
      <c r="E94">
        <f t="shared" ref="E94:E112" si="45">3*12/10000</f>
        <v>3.5999999999999999E-3</v>
      </c>
      <c r="F94">
        <v>8.5</v>
      </c>
      <c r="G94">
        <v>28</v>
      </c>
      <c r="H94" s="32">
        <f t="shared" ref="H94:H96" si="46">E94*F94*1000</f>
        <v>30.599999999999998</v>
      </c>
      <c r="I94" s="32">
        <f t="shared" ref="I94:I96" si="47">H94/G94*100</f>
        <v>109.28571428571428</v>
      </c>
      <c r="J94" s="6">
        <v>41760</v>
      </c>
      <c r="K94" s="6">
        <v>41789</v>
      </c>
      <c r="L94">
        <v>8</v>
      </c>
      <c r="M94">
        <v>1.5</v>
      </c>
      <c r="N94" t="s">
        <v>273</v>
      </c>
      <c r="O94" t="s">
        <v>38</v>
      </c>
      <c r="P94">
        <v>3</v>
      </c>
    </row>
    <row r="95" spans="2:16" ht="15" customHeight="1" x14ac:dyDescent="0.25">
      <c r="C95" s="2" t="s">
        <v>1</v>
      </c>
      <c r="D95" t="s">
        <v>59</v>
      </c>
      <c r="E95">
        <f t="shared" si="45"/>
        <v>3.5999999999999999E-3</v>
      </c>
      <c r="F95">
        <v>5.5</v>
      </c>
      <c r="G95">
        <v>28</v>
      </c>
      <c r="H95" s="32">
        <f t="shared" si="46"/>
        <v>19.799999999999997</v>
      </c>
      <c r="I95" s="32">
        <f t="shared" si="47"/>
        <v>70.714285714285708</v>
      </c>
      <c r="J95" s="6">
        <v>41760</v>
      </c>
      <c r="K95" s="6">
        <v>41789</v>
      </c>
      <c r="L95">
        <v>8</v>
      </c>
      <c r="M95">
        <v>1.5</v>
      </c>
      <c r="N95" t="s">
        <v>273</v>
      </c>
      <c r="O95" t="s">
        <v>38</v>
      </c>
      <c r="P95">
        <v>3</v>
      </c>
    </row>
    <row r="96" spans="2:16" ht="15" customHeight="1" x14ac:dyDescent="0.25">
      <c r="C96" s="2" t="s">
        <v>2</v>
      </c>
      <c r="D96" t="s">
        <v>59</v>
      </c>
      <c r="E96">
        <f t="shared" si="45"/>
        <v>3.5999999999999999E-3</v>
      </c>
      <c r="F96">
        <v>3.3</v>
      </c>
      <c r="G96">
        <v>28</v>
      </c>
      <c r="H96" s="32">
        <f t="shared" si="46"/>
        <v>11.879999999999999</v>
      </c>
      <c r="I96" s="32">
        <f t="shared" si="47"/>
        <v>42.428571428571423</v>
      </c>
      <c r="J96" s="6">
        <v>41760</v>
      </c>
      <c r="K96" s="6">
        <v>41789</v>
      </c>
      <c r="L96">
        <v>8</v>
      </c>
      <c r="M96">
        <v>1.5</v>
      </c>
      <c r="N96" t="s">
        <v>273</v>
      </c>
      <c r="O96" t="s">
        <v>38</v>
      </c>
      <c r="P96">
        <v>3</v>
      </c>
    </row>
    <row r="97" spans="2:16" ht="15" customHeight="1" x14ac:dyDescent="0.25">
      <c r="C97" s="2" t="s">
        <v>236</v>
      </c>
      <c r="D97" t="s">
        <v>59</v>
      </c>
      <c r="E97">
        <f t="shared" si="45"/>
        <v>3.5999999999999999E-3</v>
      </c>
      <c r="F97">
        <v>2</v>
      </c>
      <c r="G97">
        <v>28</v>
      </c>
      <c r="H97" s="32">
        <f t="shared" ref="H97" si="48">E97*F97*1000</f>
        <v>7.2</v>
      </c>
      <c r="I97" s="32">
        <f t="shared" ref="I97" si="49">H97/G97*100</f>
        <v>25.714285714285719</v>
      </c>
      <c r="J97" s="6">
        <v>41760</v>
      </c>
      <c r="K97" s="6">
        <v>41789</v>
      </c>
      <c r="L97">
        <v>8</v>
      </c>
      <c r="M97">
        <v>1.5</v>
      </c>
      <c r="N97" t="s">
        <v>273</v>
      </c>
      <c r="O97" t="s">
        <v>38</v>
      </c>
      <c r="P97">
        <v>3</v>
      </c>
    </row>
    <row r="98" spans="2:16" ht="15" customHeight="1" x14ac:dyDescent="0.25">
      <c r="B98" t="s">
        <v>91</v>
      </c>
      <c r="C98" s="1" t="s">
        <v>266</v>
      </c>
      <c r="H98" s="32"/>
      <c r="I98" s="32"/>
    </row>
    <row r="99" spans="2:16" ht="15" customHeight="1" x14ac:dyDescent="0.25">
      <c r="C99" s="2" t="s">
        <v>0</v>
      </c>
      <c r="D99" t="s">
        <v>59</v>
      </c>
      <c r="E99">
        <f t="shared" si="45"/>
        <v>3.5999999999999999E-3</v>
      </c>
      <c r="F99">
        <v>6.5</v>
      </c>
      <c r="G99">
        <v>28</v>
      </c>
      <c r="H99" s="32">
        <f t="shared" ref="H99:H101" si="50">E99*F99*1000</f>
        <v>23.400000000000002</v>
      </c>
      <c r="I99" s="32">
        <f t="shared" ref="I99:I101" si="51">H99/G99*100</f>
        <v>83.571428571428569</v>
      </c>
      <c r="J99" s="6">
        <v>41760</v>
      </c>
      <c r="K99" s="6">
        <v>41789</v>
      </c>
      <c r="L99">
        <v>8</v>
      </c>
      <c r="M99">
        <v>1.5</v>
      </c>
      <c r="N99" t="s">
        <v>273</v>
      </c>
      <c r="O99" t="s">
        <v>38</v>
      </c>
      <c r="P99">
        <v>3</v>
      </c>
    </row>
    <row r="100" spans="2:16" ht="15" customHeight="1" x14ac:dyDescent="0.25">
      <c r="C100" s="2" t="s">
        <v>1</v>
      </c>
      <c r="D100" t="s">
        <v>59</v>
      </c>
      <c r="E100">
        <f t="shared" si="45"/>
        <v>3.5999999999999999E-3</v>
      </c>
      <c r="F100">
        <v>4.0999999999999996</v>
      </c>
      <c r="G100">
        <v>28</v>
      </c>
      <c r="H100" s="32">
        <f t="shared" si="50"/>
        <v>14.759999999999998</v>
      </c>
      <c r="I100" s="32">
        <f t="shared" si="51"/>
        <v>52.714285714285701</v>
      </c>
      <c r="J100" s="6">
        <v>41760</v>
      </c>
      <c r="K100" s="6">
        <v>41789</v>
      </c>
      <c r="L100">
        <v>8</v>
      </c>
      <c r="M100">
        <v>1.5</v>
      </c>
      <c r="N100" t="s">
        <v>273</v>
      </c>
      <c r="O100" t="s">
        <v>38</v>
      </c>
      <c r="P100">
        <v>3</v>
      </c>
    </row>
    <row r="101" spans="2:16" ht="15" customHeight="1" x14ac:dyDescent="0.25">
      <c r="C101" s="2" t="s">
        <v>2</v>
      </c>
      <c r="D101" t="s">
        <v>59</v>
      </c>
      <c r="E101">
        <f t="shared" si="45"/>
        <v>3.5999999999999999E-3</v>
      </c>
      <c r="F101">
        <v>3</v>
      </c>
      <c r="G101">
        <v>28</v>
      </c>
      <c r="H101" s="32">
        <f t="shared" si="50"/>
        <v>10.8</v>
      </c>
      <c r="I101" s="32">
        <f t="shared" si="51"/>
        <v>38.571428571428577</v>
      </c>
      <c r="J101" s="6">
        <v>41760</v>
      </c>
      <c r="K101" s="6">
        <v>41789</v>
      </c>
      <c r="L101">
        <v>8</v>
      </c>
      <c r="M101">
        <v>1.5</v>
      </c>
      <c r="N101" t="s">
        <v>273</v>
      </c>
      <c r="O101" t="s">
        <v>38</v>
      </c>
      <c r="P101">
        <v>3</v>
      </c>
    </row>
    <row r="102" spans="2:16" ht="15" customHeight="1" x14ac:dyDescent="0.25">
      <c r="C102" s="2" t="s">
        <v>236</v>
      </c>
      <c r="D102" t="s">
        <v>59</v>
      </c>
      <c r="E102">
        <f t="shared" si="45"/>
        <v>3.5999999999999999E-3</v>
      </c>
      <c r="F102">
        <v>1.5</v>
      </c>
      <c r="G102">
        <v>28</v>
      </c>
      <c r="H102" s="32">
        <f t="shared" ref="H102" si="52">E102*F102*1000</f>
        <v>5.4</v>
      </c>
      <c r="I102" s="32">
        <f t="shared" ref="I102" si="53">H102/G102*100</f>
        <v>19.285714285714288</v>
      </c>
      <c r="J102" s="6">
        <v>41760</v>
      </c>
      <c r="K102" s="6">
        <v>41789</v>
      </c>
      <c r="L102">
        <v>8</v>
      </c>
      <c r="M102">
        <v>1.5</v>
      </c>
      <c r="N102" t="s">
        <v>273</v>
      </c>
      <c r="O102" t="s">
        <v>38</v>
      </c>
      <c r="P102">
        <v>3</v>
      </c>
    </row>
    <row r="103" spans="2:16" ht="15" customHeight="1" x14ac:dyDescent="0.25">
      <c r="B103" t="s">
        <v>92</v>
      </c>
      <c r="C103" s="1" t="s">
        <v>269</v>
      </c>
      <c r="H103" s="32"/>
      <c r="I103" s="32"/>
    </row>
    <row r="104" spans="2:16" ht="15" customHeight="1" x14ac:dyDescent="0.25">
      <c r="C104" s="2" t="s">
        <v>0</v>
      </c>
      <c r="D104" t="s">
        <v>59</v>
      </c>
      <c r="E104">
        <f t="shared" si="45"/>
        <v>3.5999999999999999E-3</v>
      </c>
      <c r="F104">
        <v>5</v>
      </c>
      <c r="G104">
        <v>28</v>
      </c>
      <c r="H104" s="32">
        <f t="shared" ref="H104:H106" si="54">E104*F104*1000</f>
        <v>18</v>
      </c>
      <c r="I104" s="32">
        <f t="shared" ref="I104:I106" si="55">H104/G104*100</f>
        <v>64.285714285714292</v>
      </c>
      <c r="J104" s="6">
        <v>41760</v>
      </c>
      <c r="K104" s="6">
        <v>41789</v>
      </c>
      <c r="L104">
        <v>8</v>
      </c>
      <c r="M104">
        <v>1.5</v>
      </c>
      <c r="N104" t="s">
        <v>273</v>
      </c>
      <c r="O104" t="s">
        <v>38</v>
      </c>
      <c r="P104">
        <v>3</v>
      </c>
    </row>
    <row r="105" spans="2:16" ht="15" customHeight="1" x14ac:dyDescent="0.25">
      <c r="C105" s="2" t="s">
        <v>3</v>
      </c>
      <c r="D105" t="s">
        <v>59</v>
      </c>
      <c r="E105">
        <f t="shared" si="45"/>
        <v>3.5999999999999999E-3</v>
      </c>
      <c r="F105">
        <v>3</v>
      </c>
      <c r="G105">
        <v>28</v>
      </c>
      <c r="H105" s="32">
        <f t="shared" si="54"/>
        <v>10.8</v>
      </c>
      <c r="I105" s="32">
        <f t="shared" si="55"/>
        <v>38.571428571428577</v>
      </c>
      <c r="J105" s="6">
        <v>41760</v>
      </c>
      <c r="K105" s="6">
        <v>41789</v>
      </c>
      <c r="L105">
        <v>8</v>
      </c>
      <c r="M105">
        <v>1.5</v>
      </c>
      <c r="N105" t="s">
        <v>273</v>
      </c>
      <c r="O105" t="s">
        <v>38</v>
      </c>
      <c r="P105">
        <v>3</v>
      </c>
    </row>
    <row r="106" spans="2:16" ht="15" customHeight="1" x14ac:dyDescent="0.25">
      <c r="C106" s="2" t="s">
        <v>2</v>
      </c>
      <c r="D106" t="s">
        <v>59</v>
      </c>
      <c r="E106">
        <f t="shared" si="45"/>
        <v>3.5999999999999999E-3</v>
      </c>
      <c r="F106">
        <v>2.7</v>
      </c>
      <c r="G106">
        <v>28</v>
      </c>
      <c r="H106" s="32">
        <f t="shared" si="54"/>
        <v>9.7200000000000006</v>
      </c>
      <c r="I106" s="32">
        <f t="shared" si="55"/>
        <v>34.714285714285715</v>
      </c>
      <c r="J106" s="6">
        <v>41760</v>
      </c>
      <c r="K106" s="6">
        <v>41789</v>
      </c>
      <c r="L106">
        <v>8</v>
      </c>
      <c r="M106">
        <v>1.5</v>
      </c>
      <c r="N106" t="s">
        <v>273</v>
      </c>
      <c r="O106" t="s">
        <v>38</v>
      </c>
      <c r="P106">
        <v>3</v>
      </c>
    </row>
    <row r="107" spans="2:16" ht="15" customHeight="1" x14ac:dyDescent="0.25">
      <c r="C107" s="2" t="s">
        <v>236</v>
      </c>
      <c r="D107" t="s">
        <v>59</v>
      </c>
      <c r="E107">
        <f t="shared" si="45"/>
        <v>3.5999999999999999E-3</v>
      </c>
      <c r="F107">
        <v>1.7</v>
      </c>
      <c r="G107">
        <v>28</v>
      </c>
      <c r="H107" s="32">
        <f t="shared" ref="H107" si="56">E107*F107*1000</f>
        <v>6.1199999999999992</v>
      </c>
      <c r="I107" s="32">
        <f t="shared" ref="I107" si="57">H107/G107*100</f>
        <v>21.857142857142854</v>
      </c>
      <c r="J107" s="6">
        <v>41760</v>
      </c>
      <c r="K107" s="6">
        <v>41789</v>
      </c>
      <c r="L107">
        <v>8</v>
      </c>
      <c r="M107">
        <v>1.5</v>
      </c>
      <c r="N107" t="s">
        <v>273</v>
      </c>
      <c r="O107" t="s">
        <v>38</v>
      </c>
      <c r="P107">
        <v>3</v>
      </c>
    </row>
    <row r="108" spans="2:16" ht="15" customHeight="1" x14ac:dyDescent="0.25">
      <c r="B108" t="s">
        <v>93</v>
      </c>
      <c r="C108" s="1" t="s">
        <v>270</v>
      </c>
      <c r="H108" s="32"/>
      <c r="I108" s="32"/>
    </row>
    <row r="109" spans="2:16" ht="15" customHeight="1" x14ac:dyDescent="0.25">
      <c r="C109" s="2" t="s">
        <v>0</v>
      </c>
      <c r="D109" t="s">
        <v>59</v>
      </c>
      <c r="E109">
        <f t="shared" si="45"/>
        <v>3.5999999999999999E-3</v>
      </c>
      <c r="F109">
        <v>4</v>
      </c>
      <c r="G109">
        <v>28</v>
      </c>
      <c r="H109" s="32">
        <f t="shared" ref="H109:H111" si="58">E109*F109*1000</f>
        <v>14.4</v>
      </c>
      <c r="I109" s="32">
        <f t="shared" ref="I109:I111" si="59">H109/G109*100</f>
        <v>51.428571428571438</v>
      </c>
      <c r="J109" s="6">
        <v>41760</v>
      </c>
      <c r="K109" s="6">
        <v>41789</v>
      </c>
      <c r="L109">
        <v>8</v>
      </c>
      <c r="M109">
        <v>1.5</v>
      </c>
      <c r="N109" t="s">
        <v>273</v>
      </c>
      <c r="O109" t="s">
        <v>38</v>
      </c>
      <c r="P109">
        <v>3</v>
      </c>
    </row>
    <row r="110" spans="2:16" ht="15" customHeight="1" x14ac:dyDescent="0.25">
      <c r="C110" s="2" t="s">
        <v>1</v>
      </c>
      <c r="D110" t="s">
        <v>59</v>
      </c>
      <c r="E110">
        <f t="shared" si="45"/>
        <v>3.5999999999999999E-3</v>
      </c>
      <c r="F110">
        <v>3.1</v>
      </c>
      <c r="G110">
        <v>28</v>
      </c>
      <c r="H110" s="32">
        <f t="shared" si="58"/>
        <v>11.16</v>
      </c>
      <c r="I110" s="32">
        <f t="shared" si="59"/>
        <v>39.857142857142861</v>
      </c>
      <c r="J110" s="6">
        <v>41760</v>
      </c>
      <c r="K110" s="6">
        <v>41789</v>
      </c>
      <c r="L110">
        <v>8</v>
      </c>
      <c r="M110">
        <v>1.5</v>
      </c>
      <c r="N110" t="s">
        <v>273</v>
      </c>
      <c r="O110" t="s">
        <v>38</v>
      </c>
      <c r="P110">
        <v>3</v>
      </c>
    </row>
    <row r="111" spans="2:16" ht="15" customHeight="1" x14ac:dyDescent="0.25">
      <c r="C111" s="2" t="s">
        <v>4</v>
      </c>
      <c r="D111" t="s">
        <v>59</v>
      </c>
      <c r="E111">
        <f t="shared" si="45"/>
        <v>3.5999999999999999E-3</v>
      </c>
      <c r="F111">
        <v>1</v>
      </c>
      <c r="G111">
        <v>28</v>
      </c>
      <c r="H111" s="32">
        <f t="shared" si="58"/>
        <v>3.6</v>
      </c>
      <c r="I111" s="32">
        <f t="shared" si="59"/>
        <v>12.857142857142859</v>
      </c>
      <c r="J111" s="6">
        <v>41760</v>
      </c>
      <c r="K111" s="6">
        <v>41789</v>
      </c>
      <c r="L111">
        <v>8</v>
      </c>
      <c r="M111">
        <v>1.5</v>
      </c>
      <c r="N111" t="s">
        <v>273</v>
      </c>
      <c r="O111" t="s">
        <v>38</v>
      </c>
      <c r="P111">
        <v>3</v>
      </c>
    </row>
    <row r="112" spans="2:16" ht="15" customHeight="1" x14ac:dyDescent="0.25">
      <c r="C112" s="2" t="s">
        <v>236</v>
      </c>
      <c r="D112" t="s">
        <v>59</v>
      </c>
      <c r="E112">
        <f t="shared" si="45"/>
        <v>3.5999999999999999E-3</v>
      </c>
      <c r="F112">
        <v>0.5</v>
      </c>
      <c r="G112">
        <v>28</v>
      </c>
      <c r="H112" s="32">
        <f t="shared" ref="H112" si="60">E112*F112*1000</f>
        <v>1.8</v>
      </c>
      <c r="I112" s="32">
        <f t="shared" ref="I112" si="61">H112/G112*100</f>
        <v>6.4285714285714297</v>
      </c>
      <c r="J112" s="6">
        <v>41760</v>
      </c>
      <c r="K112" s="6">
        <v>41789</v>
      </c>
      <c r="L112">
        <v>8</v>
      </c>
      <c r="M112">
        <v>1.5</v>
      </c>
      <c r="N112" t="s">
        <v>273</v>
      </c>
      <c r="O112" t="s">
        <v>38</v>
      </c>
      <c r="P112">
        <v>3</v>
      </c>
    </row>
    <row r="113" spans="1:21" ht="15" customHeight="1" x14ac:dyDescent="0.25">
      <c r="A113" s="8"/>
      <c r="B113" s="13" t="s">
        <v>98</v>
      </c>
      <c r="C113" s="9" t="s">
        <v>105</v>
      </c>
      <c r="D113" s="8"/>
      <c r="E113" s="8"/>
      <c r="F113" s="8"/>
      <c r="G113" s="8"/>
      <c r="H113" s="10"/>
      <c r="I113" s="10"/>
      <c r="J113" s="8"/>
      <c r="K113" s="8"/>
      <c r="L113" s="8"/>
      <c r="M113" s="8"/>
      <c r="N113" s="8"/>
      <c r="O113" s="8"/>
      <c r="P113" s="8">
        <f>SUM(P70:P112)</f>
        <v>90</v>
      </c>
      <c r="Q113" s="8">
        <f>SUM(Q70:Q111)</f>
        <v>0</v>
      </c>
      <c r="R113" s="8">
        <f>SUM(R70:R111)</f>
        <v>0</v>
      </c>
      <c r="S113" s="8"/>
      <c r="T113" s="8"/>
      <c r="U113" s="11"/>
    </row>
    <row r="114" spans="1:21" ht="15" customHeight="1" x14ac:dyDescent="0.25">
      <c r="C114" s="2"/>
      <c r="H114" s="32"/>
      <c r="I114" s="32"/>
    </row>
    <row r="115" spans="1:21" ht="15" customHeight="1" x14ac:dyDescent="0.25">
      <c r="C115" s="2"/>
      <c r="H115" s="32"/>
      <c r="I115" s="32"/>
    </row>
    <row r="116" spans="1:21" ht="15" customHeight="1" x14ac:dyDescent="0.25">
      <c r="C116" s="2"/>
      <c r="H116" s="32"/>
      <c r="I116" s="32"/>
    </row>
    <row r="117" spans="1:21" ht="15" customHeight="1" x14ac:dyDescent="0.25">
      <c r="C117" s="1" t="s">
        <v>52</v>
      </c>
      <c r="H117" s="32"/>
      <c r="I117" s="32"/>
    </row>
    <row r="118" spans="1:21" ht="15" customHeight="1" x14ac:dyDescent="0.25">
      <c r="C118" s="1" t="s">
        <v>53</v>
      </c>
      <c r="H118" s="32"/>
      <c r="I118" s="32"/>
    </row>
    <row r="119" spans="1:21" ht="15" customHeight="1" x14ac:dyDescent="0.25">
      <c r="B119" t="s">
        <v>14</v>
      </c>
      <c r="C119" s="1" t="s">
        <v>232</v>
      </c>
      <c r="H119" s="32"/>
      <c r="I119" s="32"/>
    </row>
    <row r="120" spans="1:21" ht="15" customHeight="1" x14ac:dyDescent="0.25">
      <c r="C120" s="2" t="s">
        <v>5</v>
      </c>
      <c r="D120" t="s">
        <v>59</v>
      </c>
      <c r="E120">
        <f t="shared" ref="E120:E124" si="62">3*12/10000</f>
        <v>3.5999999999999999E-3</v>
      </c>
      <c r="F120">
        <v>6</v>
      </c>
      <c r="G120">
        <v>65</v>
      </c>
      <c r="H120" s="32">
        <f t="shared" ref="H120" si="63">E120*F120*1000</f>
        <v>21.6</v>
      </c>
      <c r="I120" s="32">
        <f t="shared" ref="I120" si="64">H120/G120*100</f>
        <v>33.230769230769234</v>
      </c>
      <c r="J120" s="6">
        <v>41815</v>
      </c>
      <c r="K120" s="6">
        <v>41821</v>
      </c>
      <c r="L120">
        <v>8</v>
      </c>
      <c r="M120">
        <v>5</v>
      </c>
      <c r="N120" t="s">
        <v>273</v>
      </c>
      <c r="O120" t="s">
        <v>100</v>
      </c>
      <c r="P120">
        <v>3</v>
      </c>
    </row>
    <row r="121" spans="1:21" ht="15" customHeight="1" x14ac:dyDescent="0.25">
      <c r="C121" s="2" t="s">
        <v>6</v>
      </c>
      <c r="D121" t="s">
        <v>59</v>
      </c>
      <c r="E121">
        <f t="shared" si="62"/>
        <v>3.5999999999999999E-3</v>
      </c>
      <c r="F121">
        <v>6.5</v>
      </c>
      <c r="G121">
        <v>70</v>
      </c>
      <c r="H121" s="32">
        <f t="shared" ref="H121:H124" si="65">E121*F121*1000</f>
        <v>23.400000000000002</v>
      </c>
      <c r="I121" s="32">
        <f t="shared" ref="I121:I124" si="66">H121/G121*100</f>
        <v>33.428571428571431</v>
      </c>
      <c r="J121" s="6">
        <v>41822</v>
      </c>
      <c r="K121" s="6">
        <v>41834</v>
      </c>
      <c r="L121">
        <v>8</v>
      </c>
      <c r="M121">
        <v>5</v>
      </c>
      <c r="N121" t="s">
        <v>273</v>
      </c>
      <c r="O121" t="s">
        <v>100</v>
      </c>
      <c r="P121">
        <v>3</v>
      </c>
    </row>
    <row r="122" spans="1:21" ht="15" customHeight="1" x14ac:dyDescent="0.25">
      <c r="C122" s="2" t="s">
        <v>230</v>
      </c>
      <c r="D122" t="s">
        <v>59</v>
      </c>
      <c r="E122">
        <f t="shared" si="62"/>
        <v>3.5999999999999999E-3</v>
      </c>
      <c r="F122">
        <v>7</v>
      </c>
      <c r="G122">
        <v>80</v>
      </c>
      <c r="H122" s="32">
        <f t="shared" si="65"/>
        <v>25.2</v>
      </c>
      <c r="I122" s="32">
        <f t="shared" si="66"/>
        <v>31.5</v>
      </c>
      <c r="J122" s="6">
        <v>41835</v>
      </c>
      <c r="K122" s="6">
        <v>41850</v>
      </c>
      <c r="L122">
        <v>8</v>
      </c>
      <c r="M122">
        <v>5</v>
      </c>
      <c r="N122" t="s">
        <v>273</v>
      </c>
      <c r="O122" t="s">
        <v>100</v>
      </c>
      <c r="P122">
        <v>3</v>
      </c>
    </row>
    <row r="123" spans="1:21" ht="15" customHeight="1" x14ac:dyDescent="0.25">
      <c r="C123" s="2" t="s">
        <v>237</v>
      </c>
      <c r="D123" t="s">
        <v>59</v>
      </c>
      <c r="E123">
        <f t="shared" si="62"/>
        <v>3.5999999999999999E-3</v>
      </c>
      <c r="F123">
        <v>7.5</v>
      </c>
      <c r="G123">
        <v>87</v>
      </c>
      <c r="H123" s="32">
        <f t="shared" si="65"/>
        <v>27</v>
      </c>
      <c r="I123" s="32">
        <f t="shared" si="66"/>
        <v>31.03448275862069</v>
      </c>
      <c r="J123" s="6">
        <v>41852</v>
      </c>
      <c r="K123" s="6">
        <v>41881</v>
      </c>
      <c r="L123">
        <v>8</v>
      </c>
      <c r="M123">
        <v>5</v>
      </c>
      <c r="N123" t="s">
        <v>273</v>
      </c>
      <c r="O123" t="s">
        <v>100</v>
      </c>
      <c r="P123">
        <v>3</v>
      </c>
    </row>
    <row r="124" spans="1:21" ht="15" customHeight="1" x14ac:dyDescent="0.25">
      <c r="C124" s="2" t="s">
        <v>231</v>
      </c>
      <c r="D124" t="s">
        <v>59</v>
      </c>
      <c r="E124">
        <f t="shared" si="62"/>
        <v>3.5999999999999999E-3</v>
      </c>
      <c r="F124">
        <v>4.5</v>
      </c>
      <c r="G124">
        <v>25</v>
      </c>
      <c r="H124" s="32">
        <f t="shared" si="65"/>
        <v>16.2</v>
      </c>
      <c r="I124" s="32">
        <f t="shared" si="66"/>
        <v>64.8</v>
      </c>
      <c r="J124" s="6">
        <v>41913</v>
      </c>
      <c r="K124" s="6">
        <v>41942</v>
      </c>
      <c r="L124">
        <v>8</v>
      </c>
      <c r="M124">
        <v>5</v>
      </c>
      <c r="N124" t="s">
        <v>273</v>
      </c>
      <c r="O124" t="s">
        <v>100</v>
      </c>
      <c r="P124">
        <v>3</v>
      </c>
    </row>
    <row r="125" spans="1:21" ht="15" customHeight="1" x14ac:dyDescent="0.25">
      <c r="B125" t="s">
        <v>15</v>
      </c>
      <c r="C125" s="1" t="s">
        <v>233</v>
      </c>
      <c r="H125" s="32"/>
      <c r="I125" s="32"/>
    </row>
    <row r="126" spans="1:21" ht="15" customHeight="1" x14ac:dyDescent="0.25">
      <c r="C126" s="2" t="s">
        <v>5</v>
      </c>
      <c r="D126" t="s">
        <v>59</v>
      </c>
      <c r="E126">
        <f t="shared" ref="E126:E130" si="67">3*12/10000</f>
        <v>3.5999999999999999E-3</v>
      </c>
      <c r="F126">
        <v>6</v>
      </c>
      <c r="G126">
        <v>65</v>
      </c>
      <c r="H126" s="32">
        <f t="shared" ref="H126:H130" si="68">E126*F126*1000</f>
        <v>21.6</v>
      </c>
      <c r="I126" s="32">
        <f t="shared" ref="I126:I130" si="69">H126/G126*100</f>
        <v>33.230769230769234</v>
      </c>
      <c r="J126" s="6">
        <v>41815</v>
      </c>
      <c r="K126" s="6">
        <v>41821</v>
      </c>
      <c r="L126">
        <v>8</v>
      </c>
      <c r="M126">
        <v>5</v>
      </c>
      <c r="N126" t="s">
        <v>273</v>
      </c>
      <c r="O126" t="s">
        <v>100</v>
      </c>
      <c r="P126">
        <v>3</v>
      </c>
    </row>
    <row r="127" spans="1:21" ht="15" customHeight="1" x14ac:dyDescent="0.25">
      <c r="C127" s="2" t="s">
        <v>6</v>
      </c>
      <c r="D127" t="s">
        <v>59</v>
      </c>
      <c r="E127">
        <f t="shared" si="67"/>
        <v>3.5999999999999999E-3</v>
      </c>
      <c r="F127">
        <v>6.5</v>
      </c>
      <c r="G127">
        <v>70</v>
      </c>
      <c r="H127" s="32">
        <f t="shared" si="68"/>
        <v>23.400000000000002</v>
      </c>
      <c r="I127" s="32">
        <f t="shared" si="69"/>
        <v>33.428571428571431</v>
      </c>
      <c r="J127" s="6">
        <v>41822</v>
      </c>
      <c r="K127" s="6">
        <v>41834</v>
      </c>
      <c r="L127">
        <v>8</v>
      </c>
      <c r="M127">
        <v>5</v>
      </c>
      <c r="N127" t="s">
        <v>273</v>
      </c>
      <c r="O127" t="s">
        <v>100</v>
      </c>
      <c r="P127">
        <v>3</v>
      </c>
    </row>
    <row r="128" spans="1:21" ht="15" customHeight="1" x14ac:dyDescent="0.25">
      <c r="C128" s="2" t="s">
        <v>230</v>
      </c>
      <c r="D128" t="s">
        <v>59</v>
      </c>
      <c r="E128">
        <f t="shared" si="67"/>
        <v>3.5999999999999999E-3</v>
      </c>
      <c r="F128">
        <v>7</v>
      </c>
      <c r="G128">
        <v>80</v>
      </c>
      <c r="H128" s="32">
        <f t="shared" si="68"/>
        <v>25.2</v>
      </c>
      <c r="I128" s="32">
        <f t="shared" si="69"/>
        <v>31.5</v>
      </c>
      <c r="J128" s="6">
        <v>41835</v>
      </c>
      <c r="K128" s="6">
        <v>41850</v>
      </c>
      <c r="L128">
        <v>8</v>
      </c>
      <c r="M128">
        <v>5</v>
      </c>
      <c r="N128" t="s">
        <v>273</v>
      </c>
      <c r="O128" t="s">
        <v>100</v>
      </c>
      <c r="P128">
        <v>3</v>
      </c>
    </row>
    <row r="129" spans="2:16" ht="15" customHeight="1" x14ac:dyDescent="0.25">
      <c r="C129" s="2" t="s">
        <v>237</v>
      </c>
      <c r="D129" t="s">
        <v>59</v>
      </c>
      <c r="E129">
        <f t="shared" si="67"/>
        <v>3.5999999999999999E-3</v>
      </c>
      <c r="F129">
        <v>7.5</v>
      </c>
      <c r="G129">
        <v>87</v>
      </c>
      <c r="H129" s="32">
        <f t="shared" si="68"/>
        <v>27</v>
      </c>
      <c r="I129" s="32">
        <f t="shared" si="69"/>
        <v>31.03448275862069</v>
      </c>
      <c r="J129" s="6">
        <v>41852</v>
      </c>
      <c r="K129" s="6">
        <v>41881</v>
      </c>
      <c r="L129">
        <v>8</v>
      </c>
      <c r="M129">
        <v>5</v>
      </c>
      <c r="N129" t="s">
        <v>273</v>
      </c>
      <c r="O129" t="s">
        <v>100</v>
      </c>
      <c r="P129">
        <v>3</v>
      </c>
    </row>
    <row r="130" spans="2:16" ht="15" customHeight="1" x14ac:dyDescent="0.25">
      <c r="C130" s="2" t="s">
        <v>231</v>
      </c>
      <c r="D130" t="s">
        <v>59</v>
      </c>
      <c r="E130">
        <f t="shared" si="67"/>
        <v>3.5999999999999999E-3</v>
      </c>
      <c r="F130">
        <v>4.5</v>
      </c>
      <c r="G130">
        <v>25</v>
      </c>
      <c r="H130" s="32">
        <f t="shared" si="68"/>
        <v>16.2</v>
      </c>
      <c r="I130" s="32">
        <f t="shared" si="69"/>
        <v>64.8</v>
      </c>
      <c r="J130" s="6">
        <v>41913</v>
      </c>
      <c r="K130" s="6">
        <v>41942</v>
      </c>
      <c r="L130">
        <v>8</v>
      </c>
      <c r="M130">
        <v>5</v>
      </c>
      <c r="N130" t="s">
        <v>273</v>
      </c>
      <c r="O130" t="s">
        <v>100</v>
      </c>
      <c r="P130">
        <v>3</v>
      </c>
    </row>
    <row r="131" spans="2:16" ht="15" customHeight="1" x14ac:dyDescent="0.25">
      <c r="B131" t="s">
        <v>16</v>
      </c>
      <c r="C131" s="1" t="s">
        <v>234</v>
      </c>
      <c r="H131" s="32"/>
      <c r="I131" s="32"/>
    </row>
    <row r="132" spans="2:16" ht="15" customHeight="1" x14ac:dyDescent="0.25">
      <c r="C132" s="2" t="s">
        <v>0</v>
      </c>
      <c r="D132" t="s">
        <v>59</v>
      </c>
      <c r="E132">
        <f t="shared" ref="E132:E135" si="70">3*12/10000</f>
        <v>3.5999999999999999E-3</v>
      </c>
      <c r="F132">
        <v>10</v>
      </c>
      <c r="G132">
        <v>25</v>
      </c>
      <c r="H132" s="32">
        <f t="shared" ref="H132:H135" si="71">E132*F132*1000</f>
        <v>36</v>
      </c>
      <c r="I132" s="32">
        <f t="shared" ref="I132:I135" si="72">H132/G132*100</f>
        <v>144</v>
      </c>
      <c r="J132" s="6">
        <v>41852</v>
      </c>
      <c r="K132" s="6">
        <v>41881</v>
      </c>
      <c r="L132">
        <v>8</v>
      </c>
      <c r="M132">
        <v>5</v>
      </c>
      <c r="N132" t="s">
        <v>273</v>
      </c>
      <c r="O132" t="s">
        <v>101</v>
      </c>
      <c r="P132">
        <v>3</v>
      </c>
    </row>
    <row r="133" spans="2:16" ht="15" customHeight="1" x14ac:dyDescent="0.25">
      <c r="C133" s="2" t="s">
        <v>1</v>
      </c>
      <c r="D133" t="s">
        <v>59</v>
      </c>
      <c r="E133">
        <f t="shared" si="70"/>
        <v>3.5999999999999999E-3</v>
      </c>
      <c r="F133">
        <v>12</v>
      </c>
      <c r="G133">
        <v>25</v>
      </c>
      <c r="H133" s="32">
        <f t="shared" si="71"/>
        <v>43.2</v>
      </c>
      <c r="I133" s="32">
        <f t="shared" si="72"/>
        <v>172.8</v>
      </c>
      <c r="J133" s="6">
        <v>41852</v>
      </c>
      <c r="K133" s="6">
        <v>41881</v>
      </c>
      <c r="L133">
        <v>8</v>
      </c>
      <c r="M133">
        <v>5</v>
      </c>
      <c r="N133" t="s">
        <v>273</v>
      </c>
      <c r="O133" t="s">
        <v>101</v>
      </c>
      <c r="P133">
        <v>3</v>
      </c>
    </row>
    <row r="134" spans="2:16" ht="15" customHeight="1" x14ac:dyDescent="0.25">
      <c r="C134" s="2" t="s">
        <v>236</v>
      </c>
      <c r="D134" t="s">
        <v>59</v>
      </c>
      <c r="E134">
        <f t="shared" si="70"/>
        <v>3.5999999999999999E-3</v>
      </c>
      <c r="F134">
        <v>14</v>
      </c>
      <c r="G134">
        <v>25</v>
      </c>
      <c r="H134" s="32">
        <f t="shared" si="71"/>
        <v>50.4</v>
      </c>
      <c r="I134" s="32">
        <f t="shared" si="72"/>
        <v>201.6</v>
      </c>
      <c r="J134" s="6">
        <v>41852</v>
      </c>
      <c r="K134" s="6">
        <v>41881</v>
      </c>
      <c r="L134">
        <v>8</v>
      </c>
      <c r="M134">
        <v>5</v>
      </c>
      <c r="N134" t="s">
        <v>273</v>
      </c>
      <c r="O134" t="s">
        <v>101</v>
      </c>
      <c r="P134">
        <v>3</v>
      </c>
    </row>
    <row r="135" spans="2:16" ht="15" customHeight="1" x14ac:dyDescent="0.25">
      <c r="C135" s="2" t="s">
        <v>2</v>
      </c>
      <c r="D135" t="s">
        <v>59</v>
      </c>
      <c r="E135">
        <f t="shared" si="70"/>
        <v>3.5999999999999999E-3</v>
      </c>
      <c r="F135">
        <v>16</v>
      </c>
      <c r="G135">
        <v>25</v>
      </c>
      <c r="H135" s="32">
        <f t="shared" si="71"/>
        <v>57.6</v>
      </c>
      <c r="I135" s="32">
        <f t="shared" si="72"/>
        <v>230.40000000000003</v>
      </c>
      <c r="J135" s="6">
        <v>41852</v>
      </c>
      <c r="K135" s="6">
        <v>41881</v>
      </c>
      <c r="L135">
        <v>8</v>
      </c>
      <c r="M135">
        <v>5</v>
      </c>
      <c r="N135" t="s">
        <v>273</v>
      </c>
      <c r="O135" t="s">
        <v>101</v>
      </c>
      <c r="P135">
        <v>3</v>
      </c>
    </row>
    <row r="136" spans="2:16" ht="15" customHeight="1" x14ac:dyDescent="0.25">
      <c r="B136" t="s">
        <v>17</v>
      </c>
      <c r="C136" s="1" t="s">
        <v>235</v>
      </c>
      <c r="H136" s="32"/>
      <c r="I136" s="32"/>
    </row>
    <row r="137" spans="2:16" ht="15" customHeight="1" x14ac:dyDescent="0.25">
      <c r="C137" s="2" t="s">
        <v>0</v>
      </c>
      <c r="D137" t="s">
        <v>59</v>
      </c>
      <c r="E137">
        <f t="shared" ref="E137:E140" si="73">3*12/10000</f>
        <v>3.5999999999999999E-3</v>
      </c>
      <c r="F137">
        <v>10</v>
      </c>
      <c r="G137">
        <v>25</v>
      </c>
      <c r="H137" s="32">
        <f t="shared" ref="H137:H140" si="74">E137*F137*1000</f>
        <v>36</v>
      </c>
      <c r="I137" s="32">
        <f t="shared" ref="I137:I140" si="75">H137/G137*100</f>
        <v>144</v>
      </c>
      <c r="J137" s="6">
        <v>41852</v>
      </c>
      <c r="K137" s="6">
        <v>41881</v>
      </c>
      <c r="L137">
        <v>8</v>
      </c>
      <c r="M137">
        <v>5</v>
      </c>
      <c r="N137" t="s">
        <v>273</v>
      </c>
      <c r="O137" t="s">
        <v>101</v>
      </c>
      <c r="P137">
        <v>3</v>
      </c>
    </row>
    <row r="138" spans="2:16" ht="15" customHeight="1" x14ac:dyDescent="0.25">
      <c r="C138" s="2" t="s">
        <v>1</v>
      </c>
      <c r="D138" t="s">
        <v>59</v>
      </c>
      <c r="E138">
        <f t="shared" si="73"/>
        <v>3.5999999999999999E-3</v>
      </c>
      <c r="F138">
        <v>12</v>
      </c>
      <c r="G138">
        <v>25</v>
      </c>
      <c r="H138" s="32">
        <f t="shared" si="74"/>
        <v>43.2</v>
      </c>
      <c r="I138" s="32">
        <f t="shared" si="75"/>
        <v>172.8</v>
      </c>
      <c r="J138" s="6">
        <v>41852</v>
      </c>
      <c r="K138" s="6">
        <v>41881</v>
      </c>
      <c r="L138">
        <v>8</v>
      </c>
      <c r="M138">
        <v>5</v>
      </c>
      <c r="N138" t="s">
        <v>273</v>
      </c>
      <c r="O138" t="s">
        <v>101</v>
      </c>
      <c r="P138">
        <v>3</v>
      </c>
    </row>
    <row r="139" spans="2:16" ht="15" customHeight="1" x14ac:dyDescent="0.25">
      <c r="C139" s="2" t="s">
        <v>2</v>
      </c>
      <c r="D139" t="s">
        <v>59</v>
      </c>
      <c r="E139">
        <f t="shared" si="73"/>
        <v>3.5999999999999999E-3</v>
      </c>
      <c r="F139">
        <v>14</v>
      </c>
      <c r="G139">
        <v>25</v>
      </c>
      <c r="H139" s="32">
        <f t="shared" si="74"/>
        <v>50.4</v>
      </c>
      <c r="I139" s="32">
        <f t="shared" si="75"/>
        <v>201.6</v>
      </c>
      <c r="J139" s="6">
        <v>41852</v>
      </c>
      <c r="K139" s="6">
        <v>41881</v>
      </c>
      <c r="L139">
        <v>8</v>
      </c>
      <c r="M139">
        <v>5</v>
      </c>
      <c r="N139" t="s">
        <v>273</v>
      </c>
      <c r="O139" t="s">
        <v>101</v>
      </c>
      <c r="P139">
        <v>3</v>
      </c>
    </row>
    <row r="140" spans="2:16" ht="15" customHeight="1" x14ac:dyDescent="0.25">
      <c r="C140" s="2" t="s">
        <v>236</v>
      </c>
      <c r="D140" t="s">
        <v>59</v>
      </c>
      <c r="E140">
        <f t="shared" si="73"/>
        <v>3.5999999999999999E-3</v>
      </c>
      <c r="F140">
        <v>16</v>
      </c>
      <c r="G140">
        <v>25</v>
      </c>
      <c r="H140" s="32">
        <f t="shared" si="74"/>
        <v>57.6</v>
      </c>
      <c r="I140" s="32">
        <f t="shared" si="75"/>
        <v>230.40000000000003</v>
      </c>
      <c r="J140" s="6">
        <v>41852</v>
      </c>
      <c r="K140" s="6">
        <v>41881</v>
      </c>
      <c r="L140">
        <v>8</v>
      </c>
      <c r="M140">
        <v>5</v>
      </c>
      <c r="N140" t="s">
        <v>273</v>
      </c>
      <c r="O140" t="s">
        <v>101</v>
      </c>
      <c r="P140">
        <v>3</v>
      </c>
    </row>
    <row r="141" spans="2:16" ht="15" customHeight="1" x14ac:dyDescent="0.25">
      <c r="C141" s="1" t="s">
        <v>7</v>
      </c>
      <c r="H141" s="32"/>
      <c r="I141" s="32"/>
    </row>
    <row r="142" spans="2:16" ht="15" customHeight="1" x14ac:dyDescent="0.25">
      <c r="C142" s="2" t="s">
        <v>8</v>
      </c>
      <c r="H142" s="32"/>
      <c r="I142" s="32"/>
    </row>
    <row r="143" spans="2:16" ht="15" customHeight="1" x14ac:dyDescent="0.25">
      <c r="C143" s="2" t="s">
        <v>9</v>
      </c>
      <c r="H143" s="32"/>
      <c r="I143" s="32"/>
    </row>
    <row r="144" spans="2:16" ht="15" customHeight="1" x14ac:dyDescent="0.25">
      <c r="C144" s="2" t="s">
        <v>10</v>
      </c>
      <c r="H144" s="32"/>
      <c r="I144" s="32"/>
    </row>
    <row r="145" spans="1:20" ht="15" customHeight="1" x14ac:dyDescent="0.25">
      <c r="C145" s="2" t="s">
        <v>11</v>
      </c>
      <c r="H145" s="32"/>
      <c r="I145" s="32"/>
    </row>
    <row r="146" spans="1:20" ht="15" customHeight="1" x14ac:dyDescent="0.25">
      <c r="A146" s="8"/>
      <c r="B146" s="13" t="s">
        <v>100</v>
      </c>
      <c r="C146" s="9" t="s">
        <v>107</v>
      </c>
      <c r="D146" s="8"/>
      <c r="E146" s="8"/>
      <c r="F146" s="8"/>
      <c r="G146" s="8"/>
      <c r="H146" s="10"/>
      <c r="I146" s="10"/>
      <c r="J146" s="8"/>
      <c r="K146" s="8"/>
      <c r="L146" s="8"/>
      <c r="M146" s="8"/>
      <c r="N146" s="8"/>
      <c r="O146" s="8"/>
      <c r="P146" s="8">
        <f>SUM(P117:P145)</f>
        <v>54</v>
      </c>
      <c r="Q146" s="8">
        <f t="shared" ref="Q146:R146" si="76">SUM(Q117:Q145)</f>
        <v>0</v>
      </c>
      <c r="R146" s="8">
        <f t="shared" si="76"/>
        <v>0</v>
      </c>
      <c r="S146" s="8"/>
      <c r="T146" s="8"/>
    </row>
    <row r="147" spans="1:20" ht="15" customHeight="1" x14ac:dyDescent="0.25">
      <c r="C147" s="2"/>
      <c r="H147" s="32"/>
      <c r="I147" s="32"/>
    </row>
    <row r="148" spans="1:20" ht="15" customHeight="1" x14ac:dyDescent="0.25">
      <c r="C148" s="1" t="s">
        <v>54</v>
      </c>
      <c r="H148" s="32"/>
      <c r="I148" s="32"/>
    </row>
    <row r="149" spans="1:20" ht="15" customHeight="1" x14ac:dyDescent="0.25">
      <c r="B149" t="s">
        <v>18</v>
      </c>
      <c r="C149" s="1" t="s">
        <v>108</v>
      </c>
      <c r="H149" s="32"/>
      <c r="I149" s="32"/>
    </row>
    <row r="150" spans="1:20" ht="15" customHeight="1" x14ac:dyDescent="0.25">
      <c r="C150" s="2" t="s">
        <v>27</v>
      </c>
      <c r="D150" t="s">
        <v>181</v>
      </c>
      <c r="E150">
        <v>1.5E-3</v>
      </c>
      <c r="F150">
        <v>7.2</v>
      </c>
      <c r="G150">
        <v>84</v>
      </c>
      <c r="H150" s="32">
        <f t="shared" ref="H150" si="77">E150*F150*1000</f>
        <v>10.8</v>
      </c>
      <c r="I150" s="32">
        <f t="shared" ref="I150" si="78">H150/G150*100</f>
        <v>12.857142857142859</v>
      </c>
      <c r="J150" s="6">
        <v>41852</v>
      </c>
      <c r="K150" s="6">
        <v>41882</v>
      </c>
      <c r="L150">
        <v>12</v>
      </c>
      <c r="M150">
        <v>5</v>
      </c>
      <c r="N150" t="s">
        <v>274</v>
      </c>
      <c r="O150" t="s">
        <v>103</v>
      </c>
      <c r="P150">
        <v>3</v>
      </c>
    </row>
    <row r="151" spans="1:20" ht="15" customHeight="1" x14ac:dyDescent="0.25">
      <c r="C151" s="2" t="s">
        <v>109</v>
      </c>
      <c r="D151" t="s">
        <v>181</v>
      </c>
      <c r="E151">
        <v>1.5E-3</v>
      </c>
      <c r="F151">
        <v>3.6</v>
      </c>
      <c r="G151">
        <v>86</v>
      </c>
      <c r="H151" s="32">
        <f t="shared" ref="H151:H160" si="79">E151*F151*1000</f>
        <v>5.4</v>
      </c>
      <c r="I151" s="32">
        <f t="shared" ref="I151:I160" si="80">H151/G151*100</f>
        <v>6.279069767441861</v>
      </c>
      <c r="J151" s="6">
        <v>41852</v>
      </c>
      <c r="K151" s="6">
        <v>41882</v>
      </c>
      <c r="L151">
        <v>12</v>
      </c>
      <c r="M151">
        <v>5</v>
      </c>
      <c r="N151" t="s">
        <v>274</v>
      </c>
      <c r="O151" t="s">
        <v>103</v>
      </c>
      <c r="P151">
        <v>3</v>
      </c>
    </row>
    <row r="152" spans="1:20" ht="15" customHeight="1" x14ac:dyDescent="0.25">
      <c r="B152" t="s">
        <v>110</v>
      </c>
      <c r="C152" s="1" t="s">
        <v>111</v>
      </c>
      <c r="H152" s="32"/>
      <c r="I152" s="32"/>
    </row>
    <row r="153" spans="1:20" ht="15" customHeight="1" x14ac:dyDescent="0.25">
      <c r="C153" s="2" t="s">
        <v>27</v>
      </c>
      <c r="D153" t="s">
        <v>181</v>
      </c>
      <c r="E153">
        <v>1.5E-3</v>
      </c>
      <c r="F153">
        <v>7.2</v>
      </c>
      <c r="G153">
        <v>84</v>
      </c>
      <c r="H153" s="32">
        <f t="shared" si="79"/>
        <v>10.8</v>
      </c>
      <c r="I153" s="32">
        <f t="shared" si="80"/>
        <v>12.857142857142859</v>
      </c>
      <c r="J153" s="6">
        <v>41852</v>
      </c>
      <c r="K153" s="6">
        <v>41882</v>
      </c>
      <c r="L153">
        <v>12</v>
      </c>
      <c r="M153">
        <v>5</v>
      </c>
      <c r="N153" t="s">
        <v>274</v>
      </c>
      <c r="O153" t="s">
        <v>103</v>
      </c>
      <c r="P153">
        <v>3</v>
      </c>
    </row>
    <row r="154" spans="1:20" ht="15" customHeight="1" x14ac:dyDescent="0.25">
      <c r="C154" s="2" t="s">
        <v>109</v>
      </c>
      <c r="D154" t="s">
        <v>181</v>
      </c>
      <c r="E154">
        <v>1.5E-3</v>
      </c>
      <c r="F154">
        <v>3.6</v>
      </c>
      <c r="G154">
        <v>86</v>
      </c>
      <c r="H154" s="32">
        <f t="shared" si="79"/>
        <v>5.4</v>
      </c>
      <c r="I154" s="32">
        <f t="shared" si="80"/>
        <v>6.279069767441861</v>
      </c>
      <c r="J154" s="6">
        <v>41852</v>
      </c>
      <c r="K154" s="6">
        <v>41882</v>
      </c>
      <c r="L154">
        <v>12</v>
      </c>
      <c r="M154">
        <v>5</v>
      </c>
      <c r="N154" t="s">
        <v>274</v>
      </c>
      <c r="O154" t="s">
        <v>103</v>
      </c>
      <c r="P154">
        <v>3</v>
      </c>
    </row>
    <row r="155" spans="1:20" ht="15" customHeight="1" x14ac:dyDescent="0.25">
      <c r="B155" t="s">
        <v>112</v>
      </c>
      <c r="C155" s="1" t="s">
        <v>147</v>
      </c>
      <c r="H155" s="32"/>
      <c r="I155" s="32"/>
    </row>
    <row r="156" spans="1:20" ht="15" customHeight="1" x14ac:dyDescent="0.25">
      <c r="C156" s="2" t="s">
        <v>27</v>
      </c>
      <c r="D156" t="s">
        <v>181</v>
      </c>
      <c r="E156">
        <v>1.5E-3</v>
      </c>
      <c r="F156">
        <v>7.2</v>
      </c>
      <c r="G156">
        <v>84</v>
      </c>
      <c r="H156" s="32">
        <f t="shared" si="79"/>
        <v>10.8</v>
      </c>
      <c r="I156" s="32">
        <f t="shared" si="80"/>
        <v>12.857142857142859</v>
      </c>
      <c r="J156" s="6">
        <v>41852</v>
      </c>
      <c r="K156" s="6">
        <v>41882</v>
      </c>
      <c r="L156">
        <v>12</v>
      </c>
      <c r="M156">
        <v>5</v>
      </c>
      <c r="N156" t="s">
        <v>274</v>
      </c>
      <c r="O156" t="s">
        <v>103</v>
      </c>
      <c r="P156">
        <v>3</v>
      </c>
    </row>
    <row r="157" spans="1:20" ht="15" customHeight="1" x14ac:dyDescent="0.25">
      <c r="C157" s="2" t="s">
        <v>109</v>
      </c>
      <c r="D157" t="s">
        <v>181</v>
      </c>
      <c r="E157">
        <v>1.5E-3</v>
      </c>
      <c r="F157">
        <v>3.6</v>
      </c>
      <c r="G157">
        <v>86</v>
      </c>
      <c r="H157" s="32">
        <f t="shared" si="79"/>
        <v>5.4</v>
      </c>
      <c r="I157" s="32">
        <f t="shared" si="80"/>
        <v>6.279069767441861</v>
      </c>
      <c r="J157" s="6">
        <v>41852</v>
      </c>
      <c r="K157" s="6">
        <v>41882</v>
      </c>
      <c r="L157">
        <v>12</v>
      </c>
      <c r="M157">
        <v>5</v>
      </c>
      <c r="N157" t="s">
        <v>274</v>
      </c>
      <c r="O157" t="s">
        <v>103</v>
      </c>
      <c r="P157">
        <v>3</v>
      </c>
    </row>
    <row r="158" spans="1:20" ht="15" customHeight="1" x14ac:dyDescent="0.25">
      <c r="B158" t="s">
        <v>113</v>
      </c>
      <c r="C158" s="1" t="s">
        <v>148</v>
      </c>
      <c r="H158" s="32"/>
      <c r="I158" s="32"/>
    </row>
    <row r="159" spans="1:20" ht="15" customHeight="1" x14ac:dyDescent="0.25">
      <c r="C159" s="2" t="s">
        <v>27</v>
      </c>
      <c r="D159" t="s">
        <v>181</v>
      </c>
      <c r="E159">
        <v>1.5E-3</v>
      </c>
      <c r="F159">
        <v>7.2</v>
      </c>
      <c r="G159">
        <v>84</v>
      </c>
      <c r="H159" s="32">
        <f t="shared" si="79"/>
        <v>10.8</v>
      </c>
      <c r="I159" s="32">
        <f t="shared" si="80"/>
        <v>12.857142857142859</v>
      </c>
      <c r="J159" s="6">
        <v>41852</v>
      </c>
      <c r="K159" s="6">
        <v>41882</v>
      </c>
      <c r="L159">
        <v>12</v>
      </c>
      <c r="M159">
        <v>5</v>
      </c>
      <c r="N159" t="s">
        <v>274</v>
      </c>
      <c r="O159" t="s">
        <v>103</v>
      </c>
      <c r="P159">
        <v>3</v>
      </c>
    </row>
    <row r="160" spans="1:20" ht="15" customHeight="1" x14ac:dyDescent="0.25">
      <c r="C160" s="2" t="s">
        <v>109</v>
      </c>
      <c r="D160" t="s">
        <v>181</v>
      </c>
      <c r="E160">
        <v>1.5E-3</v>
      </c>
      <c r="F160">
        <v>3.6</v>
      </c>
      <c r="G160">
        <v>86</v>
      </c>
      <c r="H160" s="32">
        <f t="shared" si="79"/>
        <v>5.4</v>
      </c>
      <c r="I160" s="32">
        <f t="shared" si="80"/>
        <v>6.279069767441861</v>
      </c>
      <c r="J160" s="6">
        <v>41852</v>
      </c>
      <c r="K160" s="6">
        <v>41882</v>
      </c>
      <c r="L160">
        <v>12</v>
      </c>
      <c r="M160">
        <v>5</v>
      </c>
      <c r="N160" t="s">
        <v>274</v>
      </c>
      <c r="O160" t="s">
        <v>103</v>
      </c>
      <c r="P160">
        <v>3</v>
      </c>
    </row>
    <row r="161" spans="2:16" ht="15" customHeight="1" x14ac:dyDescent="0.25">
      <c r="B161" t="s">
        <v>114</v>
      </c>
      <c r="C161" s="1" t="s">
        <v>149</v>
      </c>
      <c r="H161" s="32"/>
      <c r="I161" s="32"/>
    </row>
    <row r="162" spans="2:16" ht="15" customHeight="1" x14ac:dyDescent="0.25">
      <c r="C162" s="2" t="s">
        <v>27</v>
      </c>
      <c r="D162" t="s">
        <v>181</v>
      </c>
      <c r="E162">
        <v>1.5E-3</v>
      </c>
      <c r="F162">
        <v>7.2</v>
      </c>
      <c r="G162">
        <v>84</v>
      </c>
      <c r="H162" s="32">
        <f t="shared" ref="H162:H163" si="81">E162*F162*1000</f>
        <v>10.8</v>
      </c>
      <c r="I162" s="32">
        <f t="shared" ref="I162:I163" si="82">H162/G162*100</f>
        <v>12.857142857142859</v>
      </c>
      <c r="J162" s="6">
        <v>41852</v>
      </c>
      <c r="K162" s="6">
        <v>41882</v>
      </c>
      <c r="L162">
        <v>12</v>
      </c>
      <c r="M162">
        <v>5</v>
      </c>
      <c r="N162" t="s">
        <v>274</v>
      </c>
      <c r="O162" t="s">
        <v>103</v>
      </c>
      <c r="P162">
        <v>3</v>
      </c>
    </row>
    <row r="163" spans="2:16" ht="15" customHeight="1" x14ac:dyDescent="0.25">
      <c r="C163" s="2" t="s">
        <v>109</v>
      </c>
      <c r="D163" t="s">
        <v>181</v>
      </c>
      <c r="E163">
        <v>1.5E-3</v>
      </c>
      <c r="F163">
        <v>3.6</v>
      </c>
      <c r="G163">
        <v>86</v>
      </c>
      <c r="H163" s="32">
        <f t="shared" si="81"/>
        <v>5.4</v>
      </c>
      <c r="I163" s="32">
        <f t="shared" si="82"/>
        <v>6.279069767441861</v>
      </c>
      <c r="J163" s="6">
        <v>41852</v>
      </c>
      <c r="K163" s="6">
        <v>41882</v>
      </c>
      <c r="L163">
        <v>12</v>
      </c>
      <c r="M163">
        <v>5</v>
      </c>
      <c r="N163" t="s">
        <v>274</v>
      </c>
      <c r="O163" t="s">
        <v>103</v>
      </c>
      <c r="P163">
        <v>3</v>
      </c>
    </row>
    <row r="164" spans="2:16" ht="15" customHeight="1" x14ac:dyDescent="0.25">
      <c r="B164" t="s">
        <v>115</v>
      </c>
      <c r="C164" s="1" t="s">
        <v>150</v>
      </c>
      <c r="H164" s="32"/>
      <c r="I164" s="32"/>
    </row>
    <row r="165" spans="2:16" ht="15" customHeight="1" x14ac:dyDescent="0.25">
      <c r="C165" s="2" t="s">
        <v>27</v>
      </c>
      <c r="D165" t="s">
        <v>181</v>
      </c>
      <c r="E165">
        <v>1.5E-3</v>
      </c>
      <c r="F165">
        <v>7.2</v>
      </c>
      <c r="G165">
        <v>84</v>
      </c>
      <c r="H165" s="32">
        <f t="shared" ref="H165:H166" si="83">E165*F165*1000</f>
        <v>10.8</v>
      </c>
      <c r="I165" s="32">
        <f t="shared" ref="I165:I166" si="84">H165/G165*100</f>
        <v>12.857142857142859</v>
      </c>
      <c r="J165" s="6">
        <v>41852</v>
      </c>
      <c r="K165" s="6">
        <v>41882</v>
      </c>
      <c r="L165">
        <v>12</v>
      </c>
      <c r="M165">
        <v>5</v>
      </c>
      <c r="N165" t="s">
        <v>274</v>
      </c>
      <c r="O165" t="s">
        <v>103</v>
      </c>
      <c r="P165">
        <v>3</v>
      </c>
    </row>
    <row r="166" spans="2:16" ht="15" customHeight="1" x14ac:dyDescent="0.25">
      <c r="C166" s="2" t="s">
        <v>109</v>
      </c>
      <c r="D166" t="s">
        <v>181</v>
      </c>
      <c r="E166">
        <v>1.5E-3</v>
      </c>
      <c r="F166">
        <v>3.6</v>
      </c>
      <c r="G166">
        <v>86</v>
      </c>
      <c r="H166" s="32">
        <f t="shared" si="83"/>
        <v>5.4</v>
      </c>
      <c r="I166" s="32">
        <f t="shared" si="84"/>
        <v>6.279069767441861</v>
      </c>
      <c r="J166" s="6">
        <v>41852</v>
      </c>
      <c r="K166" s="6">
        <v>41882</v>
      </c>
      <c r="L166">
        <v>12</v>
      </c>
      <c r="M166">
        <v>5</v>
      </c>
      <c r="N166" t="s">
        <v>274</v>
      </c>
      <c r="O166" t="s">
        <v>103</v>
      </c>
      <c r="P166">
        <v>3</v>
      </c>
    </row>
    <row r="167" spans="2:16" ht="15" customHeight="1" x14ac:dyDescent="0.25">
      <c r="B167" t="s">
        <v>116</v>
      </c>
      <c r="C167" s="1" t="s">
        <v>151</v>
      </c>
      <c r="H167" s="32"/>
      <c r="I167" s="32"/>
    </row>
    <row r="168" spans="2:16" ht="15" customHeight="1" x14ac:dyDescent="0.25">
      <c r="C168" s="2" t="s">
        <v>27</v>
      </c>
      <c r="D168" t="s">
        <v>181</v>
      </c>
      <c r="E168">
        <v>1.5E-3</v>
      </c>
      <c r="F168">
        <v>7.2</v>
      </c>
      <c r="G168">
        <v>84</v>
      </c>
      <c r="H168" s="32">
        <f t="shared" ref="H168:H169" si="85">E168*F168*1000</f>
        <v>10.8</v>
      </c>
      <c r="I168" s="32">
        <f t="shared" ref="I168:I169" si="86">H168/G168*100</f>
        <v>12.857142857142859</v>
      </c>
      <c r="J168" s="6">
        <v>41852</v>
      </c>
      <c r="K168" s="6">
        <v>41882</v>
      </c>
      <c r="L168">
        <v>12</v>
      </c>
      <c r="M168">
        <v>5</v>
      </c>
      <c r="N168" t="s">
        <v>274</v>
      </c>
      <c r="O168" t="s">
        <v>103</v>
      </c>
      <c r="P168">
        <v>3</v>
      </c>
    </row>
    <row r="169" spans="2:16" ht="15" customHeight="1" x14ac:dyDescent="0.25">
      <c r="C169" s="2" t="s">
        <v>109</v>
      </c>
      <c r="D169" t="s">
        <v>181</v>
      </c>
      <c r="E169">
        <v>1.5E-3</v>
      </c>
      <c r="F169">
        <v>3.6</v>
      </c>
      <c r="G169">
        <v>86</v>
      </c>
      <c r="H169" s="32">
        <f t="shared" si="85"/>
        <v>5.4</v>
      </c>
      <c r="I169" s="32">
        <f t="shared" si="86"/>
        <v>6.279069767441861</v>
      </c>
      <c r="J169" s="6">
        <v>41852</v>
      </c>
      <c r="K169" s="6">
        <v>41882</v>
      </c>
      <c r="L169">
        <v>12</v>
      </c>
      <c r="M169">
        <v>5</v>
      </c>
      <c r="N169" t="s">
        <v>274</v>
      </c>
      <c r="O169" t="s">
        <v>103</v>
      </c>
      <c r="P169">
        <v>3</v>
      </c>
    </row>
    <row r="170" spans="2:16" ht="15" customHeight="1" x14ac:dyDescent="0.25">
      <c r="B170" t="s">
        <v>117</v>
      </c>
      <c r="C170" s="1" t="s">
        <v>152</v>
      </c>
      <c r="H170" s="32"/>
      <c r="I170" s="32"/>
    </row>
    <row r="171" spans="2:16" ht="15" customHeight="1" x14ac:dyDescent="0.25">
      <c r="C171" s="2" t="s">
        <v>27</v>
      </c>
      <c r="D171" t="s">
        <v>181</v>
      </c>
      <c r="E171">
        <v>1.5E-3</v>
      </c>
      <c r="F171">
        <v>7.2</v>
      </c>
      <c r="G171">
        <v>84</v>
      </c>
      <c r="H171" s="32">
        <f t="shared" ref="H171:H172" si="87">E171*F171*1000</f>
        <v>10.8</v>
      </c>
      <c r="I171" s="32">
        <f t="shared" ref="I171:I172" si="88">H171/G171*100</f>
        <v>12.857142857142859</v>
      </c>
      <c r="J171" s="6">
        <v>41852</v>
      </c>
      <c r="K171" s="6">
        <v>41882</v>
      </c>
      <c r="L171">
        <v>12</v>
      </c>
      <c r="M171">
        <v>5</v>
      </c>
      <c r="N171" t="s">
        <v>274</v>
      </c>
      <c r="O171" t="s">
        <v>103</v>
      </c>
      <c r="P171">
        <v>3</v>
      </c>
    </row>
    <row r="172" spans="2:16" ht="15" customHeight="1" x14ac:dyDescent="0.25">
      <c r="C172" s="2" t="s">
        <v>109</v>
      </c>
      <c r="D172" t="s">
        <v>181</v>
      </c>
      <c r="E172">
        <v>1.5E-3</v>
      </c>
      <c r="F172">
        <v>3.6</v>
      </c>
      <c r="G172">
        <v>86</v>
      </c>
      <c r="H172" s="32">
        <f t="shared" si="87"/>
        <v>5.4</v>
      </c>
      <c r="I172" s="32">
        <f t="shared" si="88"/>
        <v>6.279069767441861</v>
      </c>
      <c r="J172" s="6">
        <v>41852</v>
      </c>
      <c r="K172" s="6">
        <v>41882</v>
      </c>
      <c r="L172">
        <v>12</v>
      </c>
      <c r="M172">
        <v>5</v>
      </c>
      <c r="N172" t="s">
        <v>274</v>
      </c>
      <c r="O172" t="s">
        <v>103</v>
      </c>
      <c r="P172">
        <v>3</v>
      </c>
    </row>
    <row r="173" spans="2:16" ht="15" customHeight="1" x14ac:dyDescent="0.25">
      <c r="B173" t="s">
        <v>118</v>
      </c>
      <c r="C173" s="1" t="s">
        <v>153</v>
      </c>
      <c r="H173" s="32"/>
      <c r="I173" s="32"/>
    </row>
    <row r="174" spans="2:16" ht="15" customHeight="1" x14ac:dyDescent="0.25">
      <c r="C174" s="2" t="s">
        <v>27</v>
      </c>
      <c r="D174" t="s">
        <v>181</v>
      </c>
      <c r="E174">
        <v>1.5E-3</v>
      </c>
      <c r="F174">
        <v>7.2</v>
      </c>
      <c r="G174">
        <v>84</v>
      </c>
      <c r="H174" s="32">
        <f t="shared" ref="H174:H175" si="89">E174*F174*1000</f>
        <v>10.8</v>
      </c>
      <c r="I174" s="32">
        <f t="shared" ref="I174:I175" si="90">H174/G174*100</f>
        <v>12.857142857142859</v>
      </c>
      <c r="J174" s="6">
        <v>41852</v>
      </c>
      <c r="K174" s="6">
        <v>41882</v>
      </c>
      <c r="L174">
        <v>12</v>
      </c>
      <c r="M174">
        <v>5</v>
      </c>
      <c r="N174" t="s">
        <v>274</v>
      </c>
      <c r="O174" t="s">
        <v>103</v>
      </c>
      <c r="P174">
        <v>3</v>
      </c>
    </row>
    <row r="175" spans="2:16" ht="15" customHeight="1" x14ac:dyDescent="0.25">
      <c r="C175" s="2" t="s">
        <v>109</v>
      </c>
      <c r="D175" t="s">
        <v>181</v>
      </c>
      <c r="E175">
        <v>1.5E-3</v>
      </c>
      <c r="F175">
        <v>3.6</v>
      </c>
      <c r="G175">
        <v>86</v>
      </c>
      <c r="H175" s="32">
        <f t="shared" si="89"/>
        <v>5.4</v>
      </c>
      <c r="I175" s="32">
        <f t="shared" si="90"/>
        <v>6.279069767441861</v>
      </c>
      <c r="J175" s="6">
        <v>41852</v>
      </c>
      <c r="K175" s="6">
        <v>41882</v>
      </c>
      <c r="L175">
        <v>12</v>
      </c>
      <c r="M175">
        <v>5</v>
      </c>
      <c r="N175" t="s">
        <v>274</v>
      </c>
      <c r="O175" t="s">
        <v>103</v>
      </c>
      <c r="P175">
        <v>3</v>
      </c>
    </row>
    <row r="176" spans="2:16" ht="15" customHeight="1" x14ac:dyDescent="0.25">
      <c r="B176" t="s">
        <v>119</v>
      </c>
      <c r="C176" s="1" t="s">
        <v>154</v>
      </c>
      <c r="H176" s="32"/>
      <c r="I176" s="32"/>
    </row>
    <row r="177" spans="2:16" ht="15" customHeight="1" x14ac:dyDescent="0.25">
      <c r="C177" s="2" t="s">
        <v>27</v>
      </c>
      <c r="D177" t="s">
        <v>181</v>
      </c>
      <c r="E177">
        <v>1.5E-3</v>
      </c>
      <c r="F177">
        <v>7.2</v>
      </c>
      <c r="G177">
        <v>84</v>
      </c>
      <c r="H177" s="32">
        <f t="shared" ref="H177:H178" si="91">E177*F177*1000</f>
        <v>10.8</v>
      </c>
      <c r="I177" s="32">
        <f t="shared" ref="I177:I178" si="92">H177/G177*100</f>
        <v>12.857142857142859</v>
      </c>
      <c r="J177" s="6">
        <v>41852</v>
      </c>
      <c r="K177" s="6">
        <v>41882</v>
      </c>
      <c r="L177">
        <v>12</v>
      </c>
      <c r="M177">
        <v>5</v>
      </c>
      <c r="N177" t="s">
        <v>274</v>
      </c>
      <c r="O177" t="s">
        <v>103</v>
      </c>
      <c r="P177">
        <v>3</v>
      </c>
    </row>
    <row r="178" spans="2:16" ht="15" customHeight="1" x14ac:dyDescent="0.25">
      <c r="C178" s="2" t="s">
        <v>109</v>
      </c>
      <c r="D178" t="s">
        <v>181</v>
      </c>
      <c r="E178">
        <v>1.5E-3</v>
      </c>
      <c r="F178">
        <v>3.6</v>
      </c>
      <c r="G178">
        <v>86</v>
      </c>
      <c r="H178" s="32">
        <f t="shared" si="91"/>
        <v>5.4</v>
      </c>
      <c r="I178" s="32">
        <f t="shared" si="92"/>
        <v>6.279069767441861</v>
      </c>
      <c r="J178" s="6">
        <v>41852</v>
      </c>
      <c r="K178" s="6">
        <v>41882</v>
      </c>
      <c r="L178">
        <v>12</v>
      </c>
      <c r="M178">
        <v>5</v>
      </c>
      <c r="N178" t="s">
        <v>274</v>
      </c>
      <c r="O178" t="s">
        <v>103</v>
      </c>
      <c r="P178">
        <v>3</v>
      </c>
    </row>
    <row r="179" spans="2:16" ht="15" customHeight="1" x14ac:dyDescent="0.25">
      <c r="B179" t="s">
        <v>120</v>
      </c>
      <c r="C179" s="1" t="s">
        <v>155</v>
      </c>
      <c r="H179" s="32"/>
      <c r="I179" s="32"/>
    </row>
    <row r="180" spans="2:16" ht="15" customHeight="1" x14ac:dyDescent="0.25">
      <c r="C180" s="2" t="s">
        <v>27</v>
      </c>
      <c r="D180" t="s">
        <v>181</v>
      </c>
      <c r="E180">
        <v>1.5E-3</v>
      </c>
      <c r="F180">
        <v>7.2</v>
      </c>
      <c r="G180">
        <v>84</v>
      </c>
      <c r="H180" s="32">
        <f t="shared" ref="H180:H181" si="93">E180*F180*1000</f>
        <v>10.8</v>
      </c>
      <c r="I180" s="32">
        <f t="shared" ref="I180:I181" si="94">H180/G180*100</f>
        <v>12.857142857142859</v>
      </c>
      <c r="J180" s="6">
        <v>41852</v>
      </c>
      <c r="K180" s="6">
        <v>41882</v>
      </c>
      <c r="L180">
        <v>12</v>
      </c>
      <c r="M180">
        <v>5</v>
      </c>
      <c r="N180" t="s">
        <v>274</v>
      </c>
      <c r="O180" t="s">
        <v>103</v>
      </c>
      <c r="P180">
        <v>3</v>
      </c>
    </row>
    <row r="181" spans="2:16" ht="15" customHeight="1" x14ac:dyDescent="0.25">
      <c r="C181" s="2" t="s">
        <v>109</v>
      </c>
      <c r="D181" t="s">
        <v>181</v>
      </c>
      <c r="E181">
        <v>1.5E-3</v>
      </c>
      <c r="F181">
        <v>3.6</v>
      </c>
      <c r="G181">
        <v>86</v>
      </c>
      <c r="H181" s="32">
        <f t="shared" si="93"/>
        <v>5.4</v>
      </c>
      <c r="I181" s="32">
        <f t="shared" si="94"/>
        <v>6.279069767441861</v>
      </c>
      <c r="J181" s="6">
        <v>41852</v>
      </c>
      <c r="K181" s="6">
        <v>41882</v>
      </c>
      <c r="L181">
        <v>12</v>
      </c>
      <c r="M181">
        <v>5</v>
      </c>
      <c r="N181" t="s">
        <v>274</v>
      </c>
      <c r="O181" t="s">
        <v>103</v>
      </c>
      <c r="P181">
        <v>3</v>
      </c>
    </row>
    <row r="182" spans="2:16" ht="15" customHeight="1" x14ac:dyDescent="0.25">
      <c r="B182" t="s">
        <v>121</v>
      </c>
      <c r="C182" s="1" t="s">
        <v>156</v>
      </c>
      <c r="H182" s="32"/>
      <c r="I182" s="32"/>
    </row>
    <row r="183" spans="2:16" ht="15" customHeight="1" x14ac:dyDescent="0.25">
      <c r="C183" s="2" t="s">
        <v>27</v>
      </c>
      <c r="D183" t="s">
        <v>181</v>
      </c>
      <c r="E183">
        <v>1.5E-3</v>
      </c>
      <c r="F183">
        <v>7.2</v>
      </c>
      <c r="G183">
        <v>84</v>
      </c>
      <c r="H183" s="32">
        <f t="shared" ref="H183:H184" si="95">E183*F183*1000</f>
        <v>10.8</v>
      </c>
      <c r="I183" s="32">
        <f t="shared" ref="I183:I184" si="96">H183/G183*100</f>
        <v>12.857142857142859</v>
      </c>
      <c r="J183" s="6">
        <v>41852</v>
      </c>
      <c r="K183" s="6">
        <v>41882</v>
      </c>
      <c r="L183">
        <v>12</v>
      </c>
      <c r="M183">
        <v>5</v>
      </c>
      <c r="N183" t="s">
        <v>274</v>
      </c>
      <c r="O183" t="s">
        <v>103</v>
      </c>
      <c r="P183">
        <v>3</v>
      </c>
    </row>
    <row r="184" spans="2:16" ht="15" customHeight="1" x14ac:dyDescent="0.25">
      <c r="C184" s="2" t="s">
        <v>109</v>
      </c>
      <c r="D184" t="s">
        <v>181</v>
      </c>
      <c r="E184">
        <v>1.5E-3</v>
      </c>
      <c r="F184">
        <v>3.6</v>
      </c>
      <c r="G184">
        <v>86</v>
      </c>
      <c r="H184" s="32">
        <f t="shared" si="95"/>
        <v>5.4</v>
      </c>
      <c r="I184" s="32">
        <f t="shared" si="96"/>
        <v>6.279069767441861</v>
      </c>
      <c r="J184" s="6">
        <v>41852</v>
      </c>
      <c r="K184" s="6">
        <v>41882</v>
      </c>
      <c r="L184">
        <v>12</v>
      </c>
      <c r="M184">
        <v>5</v>
      </c>
      <c r="N184" t="s">
        <v>274</v>
      </c>
      <c r="O184" t="s">
        <v>103</v>
      </c>
      <c r="P184">
        <v>3</v>
      </c>
    </row>
    <row r="185" spans="2:16" ht="15" customHeight="1" x14ac:dyDescent="0.25">
      <c r="B185" t="s">
        <v>122</v>
      </c>
      <c r="C185" s="1" t="s">
        <v>157</v>
      </c>
      <c r="H185" s="32"/>
      <c r="I185" s="32"/>
    </row>
    <row r="186" spans="2:16" ht="15" customHeight="1" x14ac:dyDescent="0.25">
      <c r="C186" s="2" t="s">
        <v>27</v>
      </c>
      <c r="D186" t="s">
        <v>181</v>
      </c>
      <c r="E186">
        <v>1.5E-3</v>
      </c>
      <c r="F186">
        <v>7.2</v>
      </c>
      <c r="G186">
        <v>84</v>
      </c>
      <c r="H186" s="32">
        <f t="shared" ref="H186:H187" si="97">E186*F186*1000</f>
        <v>10.8</v>
      </c>
      <c r="I186" s="32">
        <f t="shared" ref="I186:I187" si="98">H186/G186*100</f>
        <v>12.857142857142859</v>
      </c>
      <c r="J186" s="6">
        <v>41852</v>
      </c>
      <c r="K186" s="6">
        <v>41882</v>
      </c>
      <c r="L186">
        <v>12</v>
      </c>
      <c r="M186">
        <v>5</v>
      </c>
      <c r="N186" t="s">
        <v>274</v>
      </c>
      <c r="O186" t="s">
        <v>103</v>
      </c>
      <c r="P186">
        <v>3</v>
      </c>
    </row>
    <row r="187" spans="2:16" ht="15" customHeight="1" x14ac:dyDescent="0.25">
      <c r="C187" s="2" t="s">
        <v>109</v>
      </c>
      <c r="D187" t="s">
        <v>181</v>
      </c>
      <c r="E187">
        <v>1.5E-3</v>
      </c>
      <c r="F187">
        <v>3.6</v>
      </c>
      <c r="G187">
        <v>86</v>
      </c>
      <c r="H187" s="32">
        <f t="shared" si="97"/>
        <v>5.4</v>
      </c>
      <c r="I187" s="32">
        <f t="shared" si="98"/>
        <v>6.279069767441861</v>
      </c>
      <c r="J187" s="6">
        <v>41852</v>
      </c>
      <c r="K187" s="6">
        <v>41882</v>
      </c>
      <c r="L187">
        <v>12</v>
      </c>
      <c r="M187">
        <v>5</v>
      </c>
      <c r="N187" t="s">
        <v>274</v>
      </c>
      <c r="O187" t="s">
        <v>103</v>
      </c>
      <c r="P187">
        <v>3</v>
      </c>
    </row>
    <row r="188" spans="2:16" ht="15" customHeight="1" x14ac:dyDescent="0.25">
      <c r="B188" t="s">
        <v>123</v>
      </c>
      <c r="C188" s="1" t="s">
        <v>158</v>
      </c>
      <c r="H188" s="32"/>
      <c r="I188" s="32"/>
    </row>
    <row r="189" spans="2:16" ht="15" customHeight="1" x14ac:dyDescent="0.25">
      <c r="C189" s="2" t="s">
        <v>27</v>
      </c>
      <c r="D189" t="s">
        <v>181</v>
      </c>
      <c r="E189">
        <v>1.5E-3</v>
      </c>
      <c r="F189">
        <v>7.2</v>
      </c>
      <c r="G189">
        <v>84</v>
      </c>
      <c r="H189" s="32">
        <f t="shared" ref="H189:H190" si="99">E189*F189*1000</f>
        <v>10.8</v>
      </c>
      <c r="I189" s="32">
        <f t="shared" ref="I189:I190" si="100">H189/G189*100</f>
        <v>12.857142857142859</v>
      </c>
      <c r="J189" s="6">
        <v>41852</v>
      </c>
      <c r="K189" s="6">
        <v>41882</v>
      </c>
      <c r="L189">
        <v>12</v>
      </c>
      <c r="M189">
        <v>5</v>
      </c>
      <c r="N189" t="s">
        <v>274</v>
      </c>
      <c r="O189" t="s">
        <v>103</v>
      </c>
      <c r="P189">
        <v>3</v>
      </c>
    </row>
    <row r="190" spans="2:16" ht="15" customHeight="1" x14ac:dyDescent="0.25">
      <c r="C190" s="2" t="s">
        <v>109</v>
      </c>
      <c r="D190" t="s">
        <v>181</v>
      </c>
      <c r="E190">
        <v>1.5E-3</v>
      </c>
      <c r="F190">
        <v>3.6</v>
      </c>
      <c r="G190">
        <v>86</v>
      </c>
      <c r="H190" s="32">
        <f t="shared" si="99"/>
        <v>5.4</v>
      </c>
      <c r="I190" s="32">
        <f t="shared" si="100"/>
        <v>6.279069767441861</v>
      </c>
      <c r="J190" s="6">
        <v>41852</v>
      </c>
      <c r="K190" s="6">
        <v>41882</v>
      </c>
      <c r="L190">
        <v>12</v>
      </c>
      <c r="M190">
        <v>5</v>
      </c>
      <c r="N190" t="s">
        <v>274</v>
      </c>
      <c r="O190" t="s">
        <v>103</v>
      </c>
      <c r="P190">
        <v>3</v>
      </c>
    </row>
    <row r="191" spans="2:16" ht="15" customHeight="1" x14ac:dyDescent="0.25">
      <c r="B191" t="s">
        <v>124</v>
      </c>
      <c r="C191" s="1" t="s">
        <v>159</v>
      </c>
      <c r="H191" s="32"/>
      <c r="I191" s="32"/>
    </row>
    <row r="192" spans="2:16" ht="15" customHeight="1" x14ac:dyDescent="0.25">
      <c r="C192" s="2" t="s">
        <v>27</v>
      </c>
      <c r="D192" t="s">
        <v>181</v>
      </c>
      <c r="E192">
        <v>1.5E-3</v>
      </c>
      <c r="F192">
        <v>7.2</v>
      </c>
      <c r="G192">
        <v>84</v>
      </c>
      <c r="H192" s="32">
        <f t="shared" ref="H192:H193" si="101">E192*F192*1000</f>
        <v>10.8</v>
      </c>
      <c r="I192" s="32">
        <f t="shared" ref="I192:I193" si="102">H192/G192*100</f>
        <v>12.857142857142859</v>
      </c>
      <c r="J192" s="6">
        <v>41852</v>
      </c>
      <c r="K192" s="6">
        <v>41882</v>
      </c>
      <c r="L192">
        <v>12</v>
      </c>
      <c r="M192">
        <v>5</v>
      </c>
      <c r="N192" t="s">
        <v>274</v>
      </c>
      <c r="O192" t="s">
        <v>103</v>
      </c>
      <c r="P192">
        <v>3</v>
      </c>
    </row>
    <row r="193" spans="2:16" ht="15" customHeight="1" x14ac:dyDescent="0.25">
      <c r="C193" s="2" t="s">
        <v>109</v>
      </c>
      <c r="D193" t="s">
        <v>181</v>
      </c>
      <c r="E193">
        <v>1.5E-3</v>
      </c>
      <c r="F193">
        <v>3.6</v>
      </c>
      <c r="G193">
        <v>86</v>
      </c>
      <c r="H193" s="32">
        <f t="shared" si="101"/>
        <v>5.4</v>
      </c>
      <c r="I193" s="32">
        <f t="shared" si="102"/>
        <v>6.279069767441861</v>
      </c>
      <c r="J193" s="6">
        <v>41852</v>
      </c>
      <c r="K193" s="6">
        <v>41882</v>
      </c>
      <c r="L193">
        <v>12</v>
      </c>
      <c r="M193">
        <v>5</v>
      </c>
      <c r="N193" t="s">
        <v>274</v>
      </c>
      <c r="O193" t="s">
        <v>103</v>
      </c>
      <c r="P193">
        <v>3</v>
      </c>
    </row>
    <row r="194" spans="2:16" ht="15" customHeight="1" x14ac:dyDescent="0.25">
      <c r="B194" t="s">
        <v>125</v>
      </c>
      <c r="C194" s="1" t="s">
        <v>160</v>
      </c>
      <c r="H194" s="32"/>
      <c r="I194" s="32"/>
    </row>
    <row r="195" spans="2:16" ht="15" customHeight="1" x14ac:dyDescent="0.25">
      <c r="C195" s="2" t="s">
        <v>27</v>
      </c>
      <c r="D195" t="s">
        <v>181</v>
      </c>
      <c r="E195">
        <v>1.5E-3</v>
      </c>
      <c r="F195">
        <v>7.2</v>
      </c>
      <c r="G195">
        <v>84</v>
      </c>
      <c r="H195" s="32">
        <f t="shared" ref="H195:H196" si="103">E195*F195*1000</f>
        <v>10.8</v>
      </c>
      <c r="I195" s="32">
        <f t="shared" ref="I195:I196" si="104">H195/G195*100</f>
        <v>12.857142857142859</v>
      </c>
      <c r="J195" s="6">
        <v>41852</v>
      </c>
      <c r="K195" s="6">
        <v>41882</v>
      </c>
      <c r="L195">
        <v>12</v>
      </c>
      <c r="M195">
        <v>5</v>
      </c>
      <c r="N195" t="s">
        <v>274</v>
      </c>
      <c r="O195" t="s">
        <v>103</v>
      </c>
      <c r="P195">
        <v>3</v>
      </c>
    </row>
    <row r="196" spans="2:16" ht="15" customHeight="1" x14ac:dyDescent="0.25">
      <c r="C196" s="2" t="s">
        <v>109</v>
      </c>
      <c r="D196" t="s">
        <v>181</v>
      </c>
      <c r="E196">
        <v>1.5E-3</v>
      </c>
      <c r="F196">
        <v>3.6</v>
      </c>
      <c r="G196">
        <v>86</v>
      </c>
      <c r="H196" s="32">
        <f t="shared" si="103"/>
        <v>5.4</v>
      </c>
      <c r="I196" s="32">
        <f t="shared" si="104"/>
        <v>6.279069767441861</v>
      </c>
      <c r="J196" s="6">
        <v>41852</v>
      </c>
      <c r="K196" s="6">
        <v>41882</v>
      </c>
      <c r="L196">
        <v>12</v>
      </c>
      <c r="M196">
        <v>5</v>
      </c>
      <c r="N196" t="s">
        <v>274</v>
      </c>
      <c r="O196" t="s">
        <v>103</v>
      </c>
      <c r="P196">
        <v>3</v>
      </c>
    </row>
    <row r="197" spans="2:16" ht="15" customHeight="1" x14ac:dyDescent="0.25">
      <c r="B197" t="s">
        <v>126</v>
      </c>
      <c r="C197" s="1" t="s">
        <v>161</v>
      </c>
      <c r="H197" s="32"/>
      <c r="I197" s="32"/>
    </row>
    <row r="198" spans="2:16" ht="15" customHeight="1" x14ac:dyDescent="0.25">
      <c r="C198" s="2" t="s">
        <v>27</v>
      </c>
      <c r="D198" t="s">
        <v>181</v>
      </c>
      <c r="E198">
        <v>1.5E-3</v>
      </c>
      <c r="F198">
        <v>7.2</v>
      </c>
      <c r="G198">
        <v>84</v>
      </c>
      <c r="H198" s="32">
        <f t="shared" ref="H198:H199" si="105">E198*F198*1000</f>
        <v>10.8</v>
      </c>
      <c r="I198" s="32">
        <f t="shared" ref="I198:I199" si="106">H198/G198*100</f>
        <v>12.857142857142859</v>
      </c>
      <c r="J198" s="6">
        <v>41852</v>
      </c>
      <c r="K198" s="6">
        <v>41882</v>
      </c>
      <c r="L198">
        <v>12</v>
      </c>
      <c r="M198">
        <v>5</v>
      </c>
      <c r="N198" t="s">
        <v>274</v>
      </c>
      <c r="O198" t="s">
        <v>103</v>
      </c>
      <c r="P198">
        <v>3</v>
      </c>
    </row>
    <row r="199" spans="2:16" ht="15" customHeight="1" x14ac:dyDescent="0.25">
      <c r="C199" s="2" t="s">
        <v>109</v>
      </c>
      <c r="D199" t="s">
        <v>181</v>
      </c>
      <c r="E199">
        <v>1.5E-3</v>
      </c>
      <c r="F199">
        <v>3.6</v>
      </c>
      <c r="G199">
        <v>86</v>
      </c>
      <c r="H199" s="32">
        <f t="shared" si="105"/>
        <v>5.4</v>
      </c>
      <c r="I199" s="32">
        <f t="shared" si="106"/>
        <v>6.279069767441861</v>
      </c>
      <c r="J199" s="6">
        <v>41852</v>
      </c>
      <c r="K199" s="6">
        <v>41882</v>
      </c>
      <c r="L199">
        <v>12</v>
      </c>
      <c r="M199">
        <v>5</v>
      </c>
      <c r="N199" t="s">
        <v>274</v>
      </c>
      <c r="O199" t="s">
        <v>103</v>
      </c>
      <c r="P199">
        <v>3</v>
      </c>
    </row>
    <row r="200" spans="2:16" ht="15" customHeight="1" x14ac:dyDescent="0.25">
      <c r="B200" t="s">
        <v>127</v>
      </c>
      <c r="C200" s="1" t="s">
        <v>162</v>
      </c>
      <c r="H200" s="32"/>
      <c r="I200" s="32"/>
    </row>
    <row r="201" spans="2:16" ht="15" customHeight="1" x14ac:dyDescent="0.25">
      <c r="C201" s="2" t="s">
        <v>27</v>
      </c>
      <c r="D201" t="s">
        <v>181</v>
      </c>
      <c r="E201">
        <v>1.5E-3</v>
      </c>
      <c r="F201">
        <v>7.2</v>
      </c>
      <c r="G201">
        <v>84</v>
      </c>
      <c r="H201" s="32">
        <f t="shared" ref="H201:H202" si="107">E201*F201*1000</f>
        <v>10.8</v>
      </c>
      <c r="I201" s="32">
        <f t="shared" ref="I201:I202" si="108">H201/G201*100</f>
        <v>12.857142857142859</v>
      </c>
      <c r="J201" s="6">
        <v>41852</v>
      </c>
      <c r="K201" s="6">
        <v>41882</v>
      </c>
      <c r="L201">
        <v>12</v>
      </c>
      <c r="M201">
        <v>5</v>
      </c>
      <c r="N201" t="s">
        <v>274</v>
      </c>
      <c r="O201" t="s">
        <v>103</v>
      </c>
      <c r="P201">
        <v>3</v>
      </c>
    </row>
    <row r="202" spans="2:16" ht="15" customHeight="1" x14ac:dyDescent="0.25">
      <c r="C202" s="2" t="s">
        <v>109</v>
      </c>
      <c r="D202" t="s">
        <v>181</v>
      </c>
      <c r="E202">
        <v>1.5E-3</v>
      </c>
      <c r="F202">
        <v>3.6</v>
      </c>
      <c r="G202">
        <v>86</v>
      </c>
      <c r="H202" s="32">
        <f t="shared" si="107"/>
        <v>5.4</v>
      </c>
      <c r="I202" s="32">
        <f t="shared" si="108"/>
        <v>6.279069767441861</v>
      </c>
      <c r="J202" s="6">
        <v>41852</v>
      </c>
      <c r="K202" s="6">
        <v>41882</v>
      </c>
      <c r="L202">
        <v>12</v>
      </c>
      <c r="M202">
        <v>5</v>
      </c>
      <c r="N202" t="s">
        <v>274</v>
      </c>
      <c r="O202" t="s">
        <v>103</v>
      </c>
      <c r="P202">
        <v>3</v>
      </c>
    </row>
    <row r="203" spans="2:16" ht="15" customHeight="1" x14ac:dyDescent="0.25">
      <c r="B203" t="s">
        <v>128</v>
      </c>
      <c r="C203" s="1" t="s">
        <v>163</v>
      </c>
      <c r="H203" s="32"/>
      <c r="I203" s="32"/>
    </row>
    <row r="204" spans="2:16" ht="15" customHeight="1" x14ac:dyDescent="0.25">
      <c r="C204" s="2" t="s">
        <v>27</v>
      </c>
      <c r="D204" t="s">
        <v>181</v>
      </c>
      <c r="E204">
        <v>1.5E-3</v>
      </c>
      <c r="F204">
        <v>7.2</v>
      </c>
      <c r="G204">
        <v>84</v>
      </c>
      <c r="H204" s="32">
        <f t="shared" ref="H204:H205" si="109">E204*F204*1000</f>
        <v>10.8</v>
      </c>
      <c r="I204" s="32">
        <f t="shared" ref="I204:I205" si="110">H204/G204*100</f>
        <v>12.857142857142859</v>
      </c>
      <c r="J204" s="6">
        <v>41852</v>
      </c>
      <c r="K204" s="6">
        <v>41882</v>
      </c>
      <c r="L204">
        <v>12</v>
      </c>
      <c r="M204">
        <v>5</v>
      </c>
      <c r="N204" t="s">
        <v>274</v>
      </c>
      <c r="O204" t="s">
        <v>103</v>
      </c>
      <c r="P204">
        <v>3</v>
      </c>
    </row>
    <row r="205" spans="2:16" ht="15" customHeight="1" x14ac:dyDescent="0.25">
      <c r="C205" s="2" t="s">
        <v>109</v>
      </c>
      <c r="D205" t="s">
        <v>181</v>
      </c>
      <c r="E205">
        <v>1.5E-3</v>
      </c>
      <c r="F205">
        <v>3.6</v>
      </c>
      <c r="G205">
        <v>86</v>
      </c>
      <c r="H205" s="32">
        <f t="shared" si="109"/>
        <v>5.4</v>
      </c>
      <c r="I205" s="32">
        <f t="shared" si="110"/>
        <v>6.279069767441861</v>
      </c>
      <c r="J205" s="6">
        <v>41852</v>
      </c>
      <c r="K205" s="6">
        <v>41882</v>
      </c>
      <c r="L205">
        <v>12</v>
      </c>
      <c r="M205">
        <v>5</v>
      </c>
      <c r="N205" t="s">
        <v>274</v>
      </c>
      <c r="O205" t="s">
        <v>103</v>
      </c>
      <c r="P205">
        <v>3</v>
      </c>
    </row>
    <row r="206" spans="2:16" ht="15" customHeight="1" x14ac:dyDescent="0.25">
      <c r="B206" t="s">
        <v>129</v>
      </c>
      <c r="C206" s="1" t="s">
        <v>164</v>
      </c>
      <c r="H206" s="32"/>
      <c r="I206" s="32"/>
    </row>
    <row r="207" spans="2:16" x14ac:dyDescent="0.25">
      <c r="C207" s="2" t="s">
        <v>27</v>
      </c>
      <c r="D207" t="s">
        <v>181</v>
      </c>
      <c r="E207">
        <v>1.5E-3</v>
      </c>
      <c r="F207">
        <v>7.2</v>
      </c>
      <c r="G207">
        <v>84</v>
      </c>
      <c r="H207" s="32">
        <f t="shared" ref="H207:H208" si="111">E207*F207*1000</f>
        <v>10.8</v>
      </c>
      <c r="I207" s="32">
        <f t="shared" ref="I207:I208" si="112">H207/G207*100</f>
        <v>12.857142857142859</v>
      </c>
      <c r="J207" s="6">
        <v>41852</v>
      </c>
      <c r="K207" s="6">
        <v>41882</v>
      </c>
      <c r="L207">
        <v>12</v>
      </c>
      <c r="M207">
        <v>5</v>
      </c>
      <c r="N207" t="s">
        <v>274</v>
      </c>
      <c r="O207" t="s">
        <v>103</v>
      </c>
      <c r="P207">
        <v>3</v>
      </c>
    </row>
    <row r="208" spans="2:16" x14ac:dyDescent="0.25">
      <c r="C208" s="2" t="s">
        <v>109</v>
      </c>
      <c r="D208" t="s">
        <v>181</v>
      </c>
      <c r="E208">
        <v>1.5E-3</v>
      </c>
      <c r="F208">
        <v>3.6</v>
      </c>
      <c r="G208">
        <v>86</v>
      </c>
      <c r="H208" s="32">
        <f t="shared" si="111"/>
        <v>5.4</v>
      </c>
      <c r="I208" s="32">
        <f t="shared" si="112"/>
        <v>6.279069767441861</v>
      </c>
      <c r="J208" s="6">
        <v>41852</v>
      </c>
      <c r="K208" s="6">
        <v>41882</v>
      </c>
      <c r="L208">
        <v>12</v>
      </c>
      <c r="M208">
        <v>5</v>
      </c>
      <c r="N208" t="s">
        <v>274</v>
      </c>
      <c r="O208" t="s">
        <v>103</v>
      </c>
      <c r="P208">
        <v>3</v>
      </c>
    </row>
    <row r="209" spans="2:16" x14ac:dyDescent="0.25">
      <c r="B209" t="s">
        <v>130</v>
      </c>
      <c r="C209" s="1" t="s">
        <v>165</v>
      </c>
      <c r="H209" s="32"/>
      <c r="I209" s="32"/>
    </row>
    <row r="210" spans="2:16" x14ac:dyDescent="0.25">
      <c r="C210" s="2" t="s">
        <v>27</v>
      </c>
      <c r="D210" t="s">
        <v>181</v>
      </c>
      <c r="E210">
        <v>1.5E-3</v>
      </c>
      <c r="F210">
        <v>7.2</v>
      </c>
      <c r="G210">
        <v>84</v>
      </c>
      <c r="H210" s="32">
        <f t="shared" ref="H210:H211" si="113">E210*F210*1000</f>
        <v>10.8</v>
      </c>
      <c r="I210" s="32">
        <f t="shared" ref="I210:I211" si="114">H210/G210*100</f>
        <v>12.857142857142859</v>
      </c>
      <c r="J210" s="6">
        <v>41852</v>
      </c>
      <c r="K210" s="6">
        <v>41882</v>
      </c>
      <c r="L210">
        <v>12</v>
      </c>
      <c r="M210">
        <v>5</v>
      </c>
      <c r="N210" t="s">
        <v>274</v>
      </c>
      <c r="O210" t="s">
        <v>103</v>
      </c>
      <c r="P210">
        <v>3</v>
      </c>
    </row>
    <row r="211" spans="2:16" x14ac:dyDescent="0.25">
      <c r="C211" s="2" t="s">
        <v>109</v>
      </c>
      <c r="D211" t="s">
        <v>181</v>
      </c>
      <c r="E211">
        <v>1.5E-3</v>
      </c>
      <c r="F211">
        <v>3.6</v>
      </c>
      <c r="G211">
        <v>86</v>
      </c>
      <c r="H211" s="32">
        <f t="shared" si="113"/>
        <v>5.4</v>
      </c>
      <c r="I211" s="32">
        <f t="shared" si="114"/>
        <v>6.279069767441861</v>
      </c>
      <c r="J211" s="6">
        <v>41852</v>
      </c>
      <c r="K211" s="6">
        <v>41882</v>
      </c>
      <c r="L211">
        <v>12</v>
      </c>
      <c r="M211">
        <v>5</v>
      </c>
      <c r="N211" t="s">
        <v>274</v>
      </c>
      <c r="O211" t="s">
        <v>103</v>
      </c>
      <c r="P211">
        <v>3</v>
      </c>
    </row>
    <row r="212" spans="2:16" x14ac:dyDescent="0.25">
      <c r="B212" t="s">
        <v>131</v>
      </c>
      <c r="C212" s="1" t="s">
        <v>166</v>
      </c>
      <c r="H212" s="32"/>
      <c r="I212" s="32"/>
    </row>
    <row r="213" spans="2:16" x14ac:dyDescent="0.25">
      <c r="C213" s="2" t="s">
        <v>27</v>
      </c>
      <c r="D213" t="s">
        <v>181</v>
      </c>
      <c r="E213">
        <v>1.5E-3</v>
      </c>
      <c r="F213">
        <v>7.2</v>
      </c>
      <c r="G213">
        <v>84</v>
      </c>
      <c r="H213" s="32">
        <f t="shared" ref="H213:H214" si="115">E213*F213*1000</f>
        <v>10.8</v>
      </c>
      <c r="I213" s="32">
        <f t="shared" ref="I213:I214" si="116">H213/G213*100</f>
        <v>12.857142857142859</v>
      </c>
      <c r="J213" s="6">
        <v>41852</v>
      </c>
      <c r="K213" s="6">
        <v>41882</v>
      </c>
      <c r="L213">
        <v>12</v>
      </c>
      <c r="M213">
        <v>5</v>
      </c>
      <c r="N213" t="s">
        <v>274</v>
      </c>
      <c r="O213" t="s">
        <v>103</v>
      </c>
      <c r="P213">
        <v>3</v>
      </c>
    </row>
    <row r="214" spans="2:16" x14ac:dyDescent="0.25">
      <c r="C214" s="2" t="s">
        <v>109</v>
      </c>
      <c r="D214" t="s">
        <v>181</v>
      </c>
      <c r="E214">
        <v>1.5E-3</v>
      </c>
      <c r="F214">
        <v>3.6</v>
      </c>
      <c r="G214">
        <v>86</v>
      </c>
      <c r="H214" s="32">
        <f t="shared" si="115"/>
        <v>5.4</v>
      </c>
      <c r="I214" s="32">
        <f t="shared" si="116"/>
        <v>6.279069767441861</v>
      </c>
      <c r="J214" s="6">
        <v>41852</v>
      </c>
      <c r="K214" s="6">
        <v>41882</v>
      </c>
      <c r="L214">
        <v>12</v>
      </c>
      <c r="M214">
        <v>5</v>
      </c>
      <c r="N214" t="s">
        <v>274</v>
      </c>
      <c r="O214" t="s">
        <v>103</v>
      </c>
      <c r="P214">
        <v>3</v>
      </c>
    </row>
    <row r="215" spans="2:16" x14ac:dyDescent="0.25">
      <c r="B215" t="s">
        <v>132</v>
      </c>
      <c r="C215" s="1" t="s">
        <v>167</v>
      </c>
      <c r="H215" s="32"/>
      <c r="I215" s="32"/>
    </row>
    <row r="216" spans="2:16" x14ac:dyDescent="0.25">
      <c r="C216" s="2" t="s">
        <v>27</v>
      </c>
      <c r="D216" t="s">
        <v>181</v>
      </c>
      <c r="E216">
        <v>1.5E-3</v>
      </c>
      <c r="F216">
        <v>7.2</v>
      </c>
      <c r="G216">
        <v>84</v>
      </c>
      <c r="H216" s="32">
        <f t="shared" ref="H216:H217" si="117">E216*F216*1000</f>
        <v>10.8</v>
      </c>
      <c r="I216" s="32">
        <f t="shared" ref="I216:I217" si="118">H216/G216*100</f>
        <v>12.857142857142859</v>
      </c>
      <c r="J216" s="6">
        <v>41852</v>
      </c>
      <c r="K216" s="6">
        <v>41882</v>
      </c>
      <c r="L216">
        <v>12</v>
      </c>
      <c r="M216">
        <v>5</v>
      </c>
      <c r="N216" t="s">
        <v>274</v>
      </c>
      <c r="O216" t="s">
        <v>103</v>
      </c>
      <c r="P216">
        <v>3</v>
      </c>
    </row>
    <row r="217" spans="2:16" x14ac:dyDescent="0.25">
      <c r="C217" s="2" t="s">
        <v>109</v>
      </c>
      <c r="D217" t="s">
        <v>181</v>
      </c>
      <c r="E217">
        <v>1.5E-3</v>
      </c>
      <c r="F217">
        <v>3.6</v>
      </c>
      <c r="G217">
        <v>86</v>
      </c>
      <c r="H217" s="32">
        <f t="shared" si="117"/>
        <v>5.4</v>
      </c>
      <c r="I217" s="32">
        <f t="shared" si="118"/>
        <v>6.279069767441861</v>
      </c>
      <c r="J217" s="6">
        <v>41852</v>
      </c>
      <c r="K217" s="6">
        <v>41882</v>
      </c>
      <c r="L217">
        <v>12</v>
      </c>
      <c r="M217">
        <v>5</v>
      </c>
      <c r="N217" t="s">
        <v>274</v>
      </c>
      <c r="O217" t="s">
        <v>103</v>
      </c>
      <c r="P217">
        <v>3</v>
      </c>
    </row>
    <row r="218" spans="2:16" x14ac:dyDescent="0.25">
      <c r="B218" t="s">
        <v>133</v>
      </c>
      <c r="C218" s="1" t="s">
        <v>168</v>
      </c>
      <c r="H218" s="32"/>
      <c r="I218" s="32"/>
    </row>
    <row r="219" spans="2:16" x14ac:dyDescent="0.25">
      <c r="C219" s="2" t="s">
        <v>27</v>
      </c>
      <c r="D219" t="s">
        <v>181</v>
      </c>
      <c r="E219">
        <v>1.5E-3</v>
      </c>
      <c r="F219">
        <v>7.2</v>
      </c>
      <c r="G219">
        <v>84</v>
      </c>
      <c r="H219" s="32">
        <f t="shared" ref="H219:H220" si="119">E219*F219*1000</f>
        <v>10.8</v>
      </c>
      <c r="I219" s="32">
        <f t="shared" ref="I219:I220" si="120">H219/G219*100</f>
        <v>12.857142857142859</v>
      </c>
      <c r="J219" s="6">
        <v>41852</v>
      </c>
      <c r="K219" s="6">
        <v>41882</v>
      </c>
      <c r="L219">
        <v>12</v>
      </c>
      <c r="M219">
        <v>5</v>
      </c>
      <c r="N219" t="s">
        <v>274</v>
      </c>
      <c r="O219" t="s">
        <v>103</v>
      </c>
      <c r="P219">
        <v>3</v>
      </c>
    </row>
    <row r="220" spans="2:16" x14ac:dyDescent="0.25">
      <c r="C220" s="2" t="s">
        <v>109</v>
      </c>
      <c r="D220" t="s">
        <v>181</v>
      </c>
      <c r="E220">
        <v>1.5E-3</v>
      </c>
      <c r="F220">
        <v>3.6</v>
      </c>
      <c r="G220">
        <v>86</v>
      </c>
      <c r="H220" s="32">
        <f t="shared" si="119"/>
        <v>5.4</v>
      </c>
      <c r="I220" s="32">
        <f t="shared" si="120"/>
        <v>6.279069767441861</v>
      </c>
      <c r="J220" s="6">
        <v>41852</v>
      </c>
      <c r="K220" s="6">
        <v>41882</v>
      </c>
      <c r="L220">
        <v>12</v>
      </c>
      <c r="M220">
        <v>5</v>
      </c>
      <c r="N220" t="s">
        <v>274</v>
      </c>
      <c r="O220" t="s">
        <v>103</v>
      </c>
      <c r="P220">
        <v>3</v>
      </c>
    </row>
    <row r="221" spans="2:16" x14ac:dyDescent="0.25">
      <c r="B221" t="s">
        <v>134</v>
      </c>
      <c r="C221" s="1" t="s">
        <v>169</v>
      </c>
      <c r="H221" s="32"/>
      <c r="I221" s="32"/>
    </row>
    <row r="222" spans="2:16" x14ac:dyDescent="0.25">
      <c r="C222" s="2" t="s">
        <v>27</v>
      </c>
      <c r="D222" t="s">
        <v>181</v>
      </c>
      <c r="E222">
        <v>1.5E-3</v>
      </c>
      <c r="F222">
        <v>7.2</v>
      </c>
      <c r="G222">
        <v>84</v>
      </c>
      <c r="H222" s="32">
        <f t="shared" ref="H222:H223" si="121">E222*F222*1000</f>
        <v>10.8</v>
      </c>
      <c r="I222" s="32">
        <f t="shared" ref="I222:I223" si="122">H222/G222*100</f>
        <v>12.857142857142859</v>
      </c>
      <c r="J222" s="6">
        <v>41852</v>
      </c>
      <c r="K222" s="6">
        <v>41882</v>
      </c>
      <c r="L222">
        <v>12</v>
      </c>
      <c r="M222">
        <v>5</v>
      </c>
      <c r="N222" t="s">
        <v>274</v>
      </c>
      <c r="O222" t="s">
        <v>103</v>
      </c>
      <c r="P222">
        <v>3</v>
      </c>
    </row>
    <row r="223" spans="2:16" x14ac:dyDescent="0.25">
      <c r="C223" s="2" t="s">
        <v>109</v>
      </c>
      <c r="D223" t="s">
        <v>181</v>
      </c>
      <c r="E223">
        <v>1.5E-3</v>
      </c>
      <c r="F223">
        <v>3.6</v>
      </c>
      <c r="G223">
        <v>86</v>
      </c>
      <c r="H223" s="32">
        <f t="shared" si="121"/>
        <v>5.4</v>
      </c>
      <c r="I223" s="32">
        <f t="shared" si="122"/>
        <v>6.279069767441861</v>
      </c>
      <c r="J223" s="6">
        <v>41852</v>
      </c>
      <c r="K223" s="6">
        <v>41882</v>
      </c>
      <c r="L223">
        <v>12</v>
      </c>
      <c r="M223">
        <v>5</v>
      </c>
      <c r="N223" t="s">
        <v>274</v>
      </c>
      <c r="O223" t="s">
        <v>103</v>
      </c>
      <c r="P223">
        <v>3</v>
      </c>
    </row>
    <row r="224" spans="2:16" x14ac:dyDescent="0.25">
      <c r="B224" t="s">
        <v>135</v>
      </c>
      <c r="C224" s="1" t="s">
        <v>170</v>
      </c>
      <c r="H224" s="32"/>
      <c r="I224" s="32"/>
    </row>
    <row r="225" spans="2:16" x14ac:dyDescent="0.25">
      <c r="C225" s="2" t="s">
        <v>27</v>
      </c>
      <c r="D225" t="s">
        <v>181</v>
      </c>
      <c r="E225">
        <v>1.5E-3</v>
      </c>
      <c r="F225">
        <v>7.2</v>
      </c>
      <c r="G225">
        <v>84</v>
      </c>
      <c r="H225" s="32">
        <f t="shared" ref="H225:H226" si="123">E225*F225*1000</f>
        <v>10.8</v>
      </c>
      <c r="I225" s="32">
        <f t="shared" ref="I225:I226" si="124">H225/G225*100</f>
        <v>12.857142857142859</v>
      </c>
      <c r="J225" s="6">
        <v>41852</v>
      </c>
      <c r="K225" s="6">
        <v>41882</v>
      </c>
      <c r="L225">
        <v>12</v>
      </c>
      <c r="M225">
        <v>5</v>
      </c>
      <c r="N225" t="s">
        <v>274</v>
      </c>
      <c r="O225" t="s">
        <v>103</v>
      </c>
      <c r="P225">
        <v>3</v>
      </c>
    </row>
    <row r="226" spans="2:16" x14ac:dyDescent="0.25">
      <c r="C226" s="2" t="s">
        <v>109</v>
      </c>
      <c r="D226" t="s">
        <v>181</v>
      </c>
      <c r="E226">
        <v>1.5E-3</v>
      </c>
      <c r="F226">
        <v>3.6</v>
      </c>
      <c r="G226">
        <v>86</v>
      </c>
      <c r="H226" s="32">
        <f t="shared" si="123"/>
        <v>5.4</v>
      </c>
      <c r="I226" s="32">
        <f t="shared" si="124"/>
        <v>6.279069767441861</v>
      </c>
      <c r="J226" s="6">
        <v>41852</v>
      </c>
      <c r="K226" s="6">
        <v>41882</v>
      </c>
      <c r="L226">
        <v>12</v>
      </c>
      <c r="M226">
        <v>5</v>
      </c>
      <c r="N226" t="s">
        <v>274</v>
      </c>
      <c r="O226" t="s">
        <v>103</v>
      </c>
      <c r="P226">
        <v>3</v>
      </c>
    </row>
    <row r="227" spans="2:16" x14ac:dyDescent="0.25">
      <c r="B227" t="s">
        <v>136</v>
      </c>
      <c r="C227" s="1" t="s">
        <v>171</v>
      </c>
      <c r="H227" s="32"/>
      <c r="I227" s="32"/>
    </row>
    <row r="228" spans="2:16" x14ac:dyDescent="0.25">
      <c r="C228" s="2" t="s">
        <v>27</v>
      </c>
      <c r="D228" t="s">
        <v>181</v>
      </c>
      <c r="E228">
        <v>1.5E-3</v>
      </c>
      <c r="F228">
        <v>7.2</v>
      </c>
      <c r="G228">
        <v>84</v>
      </c>
      <c r="H228" s="32">
        <f t="shared" ref="H228:H229" si="125">E228*F228*1000</f>
        <v>10.8</v>
      </c>
      <c r="I228" s="32">
        <f t="shared" ref="I228:I229" si="126">H228/G228*100</f>
        <v>12.857142857142859</v>
      </c>
      <c r="J228" s="6">
        <v>41852</v>
      </c>
      <c r="K228" s="6">
        <v>41882</v>
      </c>
      <c r="L228">
        <v>12</v>
      </c>
      <c r="M228">
        <v>5</v>
      </c>
      <c r="N228" t="s">
        <v>274</v>
      </c>
      <c r="O228" t="s">
        <v>103</v>
      </c>
      <c r="P228">
        <v>3</v>
      </c>
    </row>
    <row r="229" spans="2:16" x14ac:dyDescent="0.25">
      <c r="C229" s="2" t="s">
        <v>109</v>
      </c>
      <c r="D229" t="s">
        <v>181</v>
      </c>
      <c r="E229">
        <v>1.5E-3</v>
      </c>
      <c r="F229">
        <v>3.6</v>
      </c>
      <c r="G229">
        <v>86</v>
      </c>
      <c r="H229" s="32">
        <f t="shared" si="125"/>
        <v>5.4</v>
      </c>
      <c r="I229" s="32">
        <f t="shared" si="126"/>
        <v>6.279069767441861</v>
      </c>
      <c r="J229" s="6">
        <v>41852</v>
      </c>
      <c r="K229" s="6">
        <v>41882</v>
      </c>
      <c r="L229">
        <v>12</v>
      </c>
      <c r="M229">
        <v>5</v>
      </c>
      <c r="N229" t="s">
        <v>274</v>
      </c>
      <c r="O229" t="s">
        <v>103</v>
      </c>
      <c r="P229">
        <v>3</v>
      </c>
    </row>
    <row r="230" spans="2:16" x14ac:dyDescent="0.25">
      <c r="B230" t="s">
        <v>137</v>
      </c>
      <c r="C230" s="1" t="s">
        <v>172</v>
      </c>
      <c r="H230" s="32"/>
      <c r="I230" s="32"/>
    </row>
    <row r="231" spans="2:16" x14ac:dyDescent="0.25">
      <c r="C231" s="2" t="s">
        <v>27</v>
      </c>
      <c r="D231" t="s">
        <v>181</v>
      </c>
      <c r="E231">
        <v>1.5E-3</v>
      </c>
      <c r="F231">
        <v>7.2</v>
      </c>
      <c r="G231">
        <v>84</v>
      </c>
      <c r="H231" s="32">
        <f t="shared" ref="H231:H232" si="127">E231*F231*1000</f>
        <v>10.8</v>
      </c>
      <c r="I231" s="32">
        <f t="shared" ref="I231:I232" si="128">H231/G231*100</f>
        <v>12.857142857142859</v>
      </c>
      <c r="J231" s="6">
        <v>41852</v>
      </c>
      <c r="K231" s="6">
        <v>41882</v>
      </c>
      <c r="L231">
        <v>12</v>
      </c>
      <c r="M231">
        <v>5</v>
      </c>
      <c r="N231" t="s">
        <v>274</v>
      </c>
      <c r="O231" t="s">
        <v>103</v>
      </c>
      <c r="P231">
        <v>3</v>
      </c>
    </row>
    <row r="232" spans="2:16" x14ac:dyDescent="0.25">
      <c r="C232" s="2" t="s">
        <v>109</v>
      </c>
      <c r="D232" t="s">
        <v>181</v>
      </c>
      <c r="E232">
        <v>1.5E-3</v>
      </c>
      <c r="F232">
        <v>3.6</v>
      </c>
      <c r="G232">
        <v>86</v>
      </c>
      <c r="H232" s="32">
        <f t="shared" si="127"/>
        <v>5.4</v>
      </c>
      <c r="I232" s="32">
        <f t="shared" si="128"/>
        <v>6.279069767441861</v>
      </c>
      <c r="J232" s="6">
        <v>41852</v>
      </c>
      <c r="K232" s="6">
        <v>41882</v>
      </c>
      <c r="L232">
        <v>12</v>
      </c>
      <c r="M232">
        <v>5</v>
      </c>
      <c r="N232" t="s">
        <v>274</v>
      </c>
      <c r="O232" t="s">
        <v>103</v>
      </c>
      <c r="P232">
        <v>3</v>
      </c>
    </row>
    <row r="233" spans="2:16" x14ac:dyDescent="0.25">
      <c r="B233" t="s">
        <v>138</v>
      </c>
      <c r="C233" s="1" t="s">
        <v>173</v>
      </c>
      <c r="H233" s="32"/>
      <c r="I233" s="32"/>
    </row>
    <row r="234" spans="2:16" x14ac:dyDescent="0.25">
      <c r="C234" s="2" t="s">
        <v>27</v>
      </c>
      <c r="D234" t="s">
        <v>181</v>
      </c>
      <c r="E234">
        <v>1.5E-3</v>
      </c>
      <c r="F234">
        <v>7.2</v>
      </c>
      <c r="G234">
        <v>84</v>
      </c>
      <c r="H234" s="32">
        <f t="shared" ref="H234:H235" si="129">E234*F234*1000</f>
        <v>10.8</v>
      </c>
      <c r="I234" s="32">
        <f t="shared" ref="I234:I235" si="130">H234/G234*100</f>
        <v>12.857142857142859</v>
      </c>
      <c r="J234" s="6">
        <v>41852</v>
      </c>
      <c r="K234" s="6">
        <v>41882</v>
      </c>
      <c r="L234">
        <v>12</v>
      </c>
      <c r="M234">
        <v>5</v>
      </c>
      <c r="N234" t="s">
        <v>274</v>
      </c>
      <c r="O234" t="s">
        <v>103</v>
      </c>
      <c r="P234">
        <v>3</v>
      </c>
    </row>
    <row r="235" spans="2:16" x14ac:dyDescent="0.25">
      <c r="C235" s="2" t="s">
        <v>109</v>
      </c>
      <c r="D235" t="s">
        <v>181</v>
      </c>
      <c r="E235">
        <v>1.5E-3</v>
      </c>
      <c r="F235">
        <v>3.6</v>
      </c>
      <c r="G235">
        <v>86</v>
      </c>
      <c r="H235" s="32">
        <f t="shared" si="129"/>
        <v>5.4</v>
      </c>
      <c r="I235" s="32">
        <f t="shared" si="130"/>
        <v>6.279069767441861</v>
      </c>
      <c r="J235" s="6">
        <v>41852</v>
      </c>
      <c r="K235" s="6">
        <v>41882</v>
      </c>
      <c r="L235">
        <v>12</v>
      </c>
      <c r="M235">
        <v>5</v>
      </c>
      <c r="N235" t="s">
        <v>274</v>
      </c>
      <c r="O235" t="s">
        <v>103</v>
      </c>
      <c r="P235">
        <v>3</v>
      </c>
    </row>
    <row r="236" spans="2:16" x14ac:dyDescent="0.25">
      <c r="B236" t="s">
        <v>139</v>
      </c>
      <c r="C236" s="1" t="s">
        <v>174</v>
      </c>
      <c r="H236" s="32"/>
      <c r="I236" s="32"/>
    </row>
    <row r="237" spans="2:16" x14ac:dyDescent="0.25">
      <c r="C237" s="2" t="s">
        <v>27</v>
      </c>
      <c r="D237" t="s">
        <v>181</v>
      </c>
      <c r="E237">
        <v>1.5E-3</v>
      </c>
      <c r="F237">
        <v>7.2</v>
      </c>
      <c r="G237">
        <v>84</v>
      </c>
      <c r="H237" s="32">
        <f t="shared" ref="H237:H238" si="131">E237*F237*1000</f>
        <v>10.8</v>
      </c>
      <c r="I237" s="32">
        <f t="shared" ref="I237:I238" si="132">H237/G237*100</f>
        <v>12.857142857142859</v>
      </c>
      <c r="J237" s="6">
        <v>41852</v>
      </c>
      <c r="K237" s="6">
        <v>41882</v>
      </c>
      <c r="L237">
        <v>12</v>
      </c>
      <c r="M237">
        <v>5</v>
      </c>
      <c r="N237" t="s">
        <v>274</v>
      </c>
      <c r="O237" t="s">
        <v>103</v>
      </c>
      <c r="P237">
        <v>3</v>
      </c>
    </row>
    <row r="238" spans="2:16" x14ac:dyDescent="0.25">
      <c r="C238" s="2" t="s">
        <v>109</v>
      </c>
      <c r="D238" t="s">
        <v>181</v>
      </c>
      <c r="E238">
        <v>1.5E-3</v>
      </c>
      <c r="F238">
        <v>3.6</v>
      </c>
      <c r="G238">
        <v>86</v>
      </c>
      <c r="H238" s="32">
        <f t="shared" si="131"/>
        <v>5.4</v>
      </c>
      <c r="I238" s="32">
        <f t="shared" si="132"/>
        <v>6.279069767441861</v>
      </c>
      <c r="J238" s="6">
        <v>41852</v>
      </c>
      <c r="K238" s="6">
        <v>41882</v>
      </c>
      <c r="L238">
        <v>12</v>
      </c>
      <c r="M238">
        <v>5</v>
      </c>
      <c r="N238" t="s">
        <v>274</v>
      </c>
      <c r="O238" t="s">
        <v>103</v>
      </c>
      <c r="P238">
        <v>3</v>
      </c>
    </row>
    <row r="239" spans="2:16" x14ac:dyDescent="0.25">
      <c r="B239" t="s">
        <v>140</v>
      </c>
      <c r="C239" s="1" t="s">
        <v>175</v>
      </c>
      <c r="H239" s="32"/>
      <c r="I239" s="32"/>
    </row>
    <row r="240" spans="2:16" x14ac:dyDescent="0.25">
      <c r="C240" s="2" t="s">
        <v>27</v>
      </c>
      <c r="D240" t="s">
        <v>181</v>
      </c>
      <c r="E240">
        <v>1.5E-3</v>
      </c>
      <c r="F240">
        <v>7.2</v>
      </c>
      <c r="G240">
        <v>84</v>
      </c>
      <c r="H240" s="32">
        <f t="shared" ref="H240:H241" si="133">E240*F240*1000</f>
        <v>10.8</v>
      </c>
      <c r="I240" s="32">
        <f t="shared" ref="I240:I241" si="134">H240/G240*100</f>
        <v>12.857142857142859</v>
      </c>
      <c r="J240" s="6">
        <v>41852</v>
      </c>
      <c r="K240" s="6">
        <v>41882</v>
      </c>
      <c r="L240">
        <v>12</v>
      </c>
      <c r="M240">
        <v>5</v>
      </c>
      <c r="N240" t="s">
        <v>274</v>
      </c>
      <c r="O240" t="s">
        <v>103</v>
      </c>
      <c r="P240">
        <v>3</v>
      </c>
    </row>
    <row r="241" spans="2:16" x14ac:dyDescent="0.25">
      <c r="C241" s="2" t="s">
        <v>109</v>
      </c>
      <c r="D241" t="s">
        <v>181</v>
      </c>
      <c r="E241">
        <v>1.5E-3</v>
      </c>
      <c r="F241">
        <v>3.6</v>
      </c>
      <c r="G241">
        <v>86</v>
      </c>
      <c r="H241" s="32">
        <f t="shared" si="133"/>
        <v>5.4</v>
      </c>
      <c r="I241" s="32">
        <f t="shared" si="134"/>
        <v>6.279069767441861</v>
      </c>
      <c r="J241" s="6">
        <v>41852</v>
      </c>
      <c r="K241" s="6">
        <v>41882</v>
      </c>
      <c r="L241">
        <v>12</v>
      </c>
      <c r="M241">
        <v>5</v>
      </c>
      <c r="N241" t="s">
        <v>274</v>
      </c>
      <c r="O241" t="s">
        <v>103</v>
      </c>
      <c r="P241">
        <v>3</v>
      </c>
    </row>
    <row r="242" spans="2:16" x14ac:dyDescent="0.25">
      <c r="B242" t="s">
        <v>141</v>
      </c>
      <c r="C242" s="1" t="s">
        <v>176</v>
      </c>
      <c r="H242" s="32"/>
      <c r="I242" s="32"/>
    </row>
    <row r="243" spans="2:16" x14ac:dyDescent="0.25">
      <c r="C243" s="2" t="s">
        <v>27</v>
      </c>
      <c r="D243" t="s">
        <v>181</v>
      </c>
      <c r="E243">
        <v>1.5E-3</v>
      </c>
      <c r="F243">
        <v>7.2</v>
      </c>
      <c r="G243">
        <v>84</v>
      </c>
      <c r="H243" s="32">
        <f t="shared" ref="H243:H244" si="135">E243*F243*1000</f>
        <v>10.8</v>
      </c>
      <c r="I243" s="32">
        <f t="shared" ref="I243:I244" si="136">H243/G243*100</f>
        <v>12.857142857142859</v>
      </c>
      <c r="J243" s="6">
        <v>41852</v>
      </c>
      <c r="K243" s="6">
        <v>41882</v>
      </c>
      <c r="L243">
        <v>12</v>
      </c>
      <c r="M243">
        <v>5</v>
      </c>
      <c r="N243" t="s">
        <v>274</v>
      </c>
      <c r="O243" t="s">
        <v>103</v>
      </c>
      <c r="P243">
        <v>3</v>
      </c>
    </row>
    <row r="244" spans="2:16" x14ac:dyDescent="0.25">
      <c r="C244" s="2" t="s">
        <v>109</v>
      </c>
      <c r="D244" t="s">
        <v>181</v>
      </c>
      <c r="E244">
        <v>1.5E-3</v>
      </c>
      <c r="F244">
        <v>3.6</v>
      </c>
      <c r="G244">
        <v>86</v>
      </c>
      <c r="H244" s="32">
        <f t="shared" si="135"/>
        <v>5.4</v>
      </c>
      <c r="I244" s="32">
        <f t="shared" si="136"/>
        <v>6.279069767441861</v>
      </c>
      <c r="J244" s="6">
        <v>41852</v>
      </c>
      <c r="K244" s="6">
        <v>41882</v>
      </c>
      <c r="L244">
        <v>12</v>
      </c>
      <c r="M244">
        <v>5</v>
      </c>
      <c r="N244" t="s">
        <v>274</v>
      </c>
      <c r="O244" t="s">
        <v>103</v>
      </c>
      <c r="P244">
        <v>3</v>
      </c>
    </row>
    <row r="245" spans="2:16" x14ac:dyDescent="0.25">
      <c r="B245" t="s">
        <v>142</v>
      </c>
      <c r="C245" s="1" t="s">
        <v>177</v>
      </c>
      <c r="H245" s="32"/>
      <c r="I245" s="32"/>
    </row>
    <row r="246" spans="2:16" x14ac:dyDescent="0.25">
      <c r="C246" s="2" t="s">
        <v>27</v>
      </c>
      <c r="D246" t="s">
        <v>181</v>
      </c>
      <c r="E246">
        <v>1.5E-3</v>
      </c>
      <c r="F246">
        <v>7.2</v>
      </c>
      <c r="G246">
        <v>84</v>
      </c>
      <c r="H246" s="32">
        <f t="shared" ref="H246:H247" si="137">E246*F246*1000</f>
        <v>10.8</v>
      </c>
      <c r="I246" s="32">
        <f t="shared" ref="I246:I247" si="138">H246/G246*100</f>
        <v>12.857142857142859</v>
      </c>
      <c r="J246" s="6">
        <v>41852</v>
      </c>
      <c r="K246" s="6">
        <v>41882</v>
      </c>
      <c r="L246">
        <v>12</v>
      </c>
      <c r="M246">
        <v>5</v>
      </c>
      <c r="N246" t="s">
        <v>274</v>
      </c>
      <c r="O246" t="s">
        <v>103</v>
      </c>
      <c r="P246">
        <v>3</v>
      </c>
    </row>
    <row r="247" spans="2:16" x14ac:dyDescent="0.25">
      <c r="C247" s="2" t="s">
        <v>109</v>
      </c>
      <c r="D247" t="s">
        <v>181</v>
      </c>
      <c r="E247">
        <v>1.5E-3</v>
      </c>
      <c r="F247">
        <v>3.6</v>
      </c>
      <c r="G247">
        <v>86</v>
      </c>
      <c r="H247" s="32">
        <f t="shared" si="137"/>
        <v>5.4</v>
      </c>
      <c r="I247" s="32">
        <f t="shared" si="138"/>
        <v>6.279069767441861</v>
      </c>
      <c r="J247" s="6">
        <v>41852</v>
      </c>
      <c r="K247" s="6">
        <v>41882</v>
      </c>
      <c r="L247">
        <v>12</v>
      </c>
      <c r="M247">
        <v>5</v>
      </c>
      <c r="N247" t="s">
        <v>274</v>
      </c>
      <c r="O247" t="s">
        <v>103</v>
      </c>
      <c r="P247">
        <v>3</v>
      </c>
    </row>
    <row r="248" spans="2:16" x14ac:dyDescent="0.25">
      <c r="B248" t="s">
        <v>143</v>
      </c>
      <c r="C248" s="1" t="s">
        <v>178</v>
      </c>
      <c r="H248" s="32"/>
      <c r="I248" s="32"/>
    </row>
    <row r="249" spans="2:16" x14ac:dyDescent="0.25">
      <c r="C249" s="2" t="s">
        <v>27</v>
      </c>
      <c r="D249" t="s">
        <v>181</v>
      </c>
      <c r="E249">
        <v>1.5E-3</v>
      </c>
      <c r="F249">
        <v>7.2</v>
      </c>
      <c r="G249">
        <v>84</v>
      </c>
      <c r="H249" s="32">
        <f t="shared" ref="H249:H250" si="139">E249*F249*1000</f>
        <v>10.8</v>
      </c>
      <c r="I249" s="32">
        <f t="shared" ref="I249:I250" si="140">H249/G249*100</f>
        <v>12.857142857142859</v>
      </c>
      <c r="J249" s="6">
        <v>41852</v>
      </c>
      <c r="K249" s="6">
        <v>41882</v>
      </c>
      <c r="L249">
        <v>12</v>
      </c>
      <c r="M249">
        <v>5</v>
      </c>
      <c r="N249" t="s">
        <v>274</v>
      </c>
      <c r="O249" t="s">
        <v>103</v>
      </c>
      <c r="P249">
        <v>3</v>
      </c>
    </row>
    <row r="250" spans="2:16" x14ac:dyDescent="0.25">
      <c r="C250" s="2" t="s">
        <v>109</v>
      </c>
      <c r="D250" t="s">
        <v>181</v>
      </c>
      <c r="E250">
        <v>1.5E-3</v>
      </c>
      <c r="F250">
        <v>3.6</v>
      </c>
      <c r="G250">
        <v>86</v>
      </c>
      <c r="H250" s="32">
        <f t="shared" si="139"/>
        <v>5.4</v>
      </c>
      <c r="I250" s="32">
        <f t="shared" si="140"/>
        <v>6.279069767441861</v>
      </c>
      <c r="J250" s="6">
        <v>41852</v>
      </c>
      <c r="K250" s="6">
        <v>41882</v>
      </c>
      <c r="L250">
        <v>12</v>
      </c>
      <c r="M250">
        <v>5</v>
      </c>
      <c r="N250" t="s">
        <v>274</v>
      </c>
      <c r="O250" t="s">
        <v>103</v>
      </c>
      <c r="P250">
        <v>3</v>
      </c>
    </row>
    <row r="251" spans="2:16" x14ac:dyDescent="0.25">
      <c r="B251" t="s">
        <v>144</v>
      </c>
      <c r="C251" s="1" t="s">
        <v>179</v>
      </c>
      <c r="H251" s="32"/>
      <c r="I251" s="32"/>
    </row>
    <row r="252" spans="2:16" x14ac:dyDescent="0.25">
      <c r="C252" s="2" t="s">
        <v>27</v>
      </c>
      <c r="D252" t="s">
        <v>181</v>
      </c>
      <c r="E252">
        <v>1.5E-3</v>
      </c>
      <c r="F252">
        <v>7.2</v>
      </c>
      <c r="G252">
        <v>84</v>
      </c>
      <c r="H252" s="32">
        <f t="shared" ref="H252:H253" si="141">E252*F252*1000</f>
        <v>10.8</v>
      </c>
      <c r="I252" s="32">
        <f t="shared" ref="I252:I253" si="142">H252/G252*100</f>
        <v>12.857142857142859</v>
      </c>
      <c r="J252" s="6">
        <v>41852</v>
      </c>
      <c r="K252" s="6">
        <v>41882</v>
      </c>
      <c r="L252">
        <v>12</v>
      </c>
      <c r="M252">
        <v>5</v>
      </c>
      <c r="N252" t="s">
        <v>274</v>
      </c>
      <c r="O252" t="s">
        <v>103</v>
      </c>
      <c r="P252">
        <v>3</v>
      </c>
    </row>
    <row r="253" spans="2:16" x14ac:dyDescent="0.25">
      <c r="C253" s="2" t="s">
        <v>109</v>
      </c>
      <c r="D253" t="s">
        <v>181</v>
      </c>
      <c r="E253">
        <v>1.5E-3</v>
      </c>
      <c r="F253">
        <v>3.6</v>
      </c>
      <c r="G253">
        <v>86</v>
      </c>
      <c r="H253" s="32">
        <f t="shared" si="141"/>
        <v>5.4</v>
      </c>
      <c r="I253" s="32">
        <f t="shared" si="142"/>
        <v>6.279069767441861</v>
      </c>
      <c r="J253" s="6">
        <v>41852</v>
      </c>
      <c r="K253" s="6">
        <v>41882</v>
      </c>
      <c r="L253">
        <v>12</v>
      </c>
      <c r="M253">
        <v>5</v>
      </c>
      <c r="N253" t="s">
        <v>274</v>
      </c>
      <c r="O253" t="s">
        <v>103</v>
      </c>
      <c r="P253">
        <v>3</v>
      </c>
    </row>
    <row r="254" spans="2:16" x14ac:dyDescent="0.25">
      <c r="B254" t="s">
        <v>145</v>
      </c>
      <c r="C254" s="1" t="s">
        <v>180</v>
      </c>
      <c r="H254" s="32"/>
      <c r="I254" s="32"/>
    </row>
    <row r="255" spans="2:16" x14ac:dyDescent="0.25">
      <c r="C255" s="2" t="s">
        <v>27</v>
      </c>
      <c r="D255" t="s">
        <v>181</v>
      </c>
      <c r="E255">
        <v>1.5E-3</v>
      </c>
      <c r="F255">
        <v>7.2</v>
      </c>
      <c r="G255">
        <v>84</v>
      </c>
      <c r="H255" s="32">
        <f t="shared" ref="H255:H256" si="143">E255*F255*1000</f>
        <v>10.8</v>
      </c>
      <c r="I255" s="32">
        <f t="shared" ref="I255:I256" si="144">H255/G255*100</f>
        <v>12.857142857142859</v>
      </c>
      <c r="J255" s="6">
        <v>41852</v>
      </c>
      <c r="K255" s="6">
        <v>41882</v>
      </c>
      <c r="L255">
        <v>12</v>
      </c>
      <c r="M255">
        <v>5</v>
      </c>
      <c r="N255" t="s">
        <v>274</v>
      </c>
      <c r="O255" t="s">
        <v>103</v>
      </c>
      <c r="P255">
        <v>3</v>
      </c>
    </row>
    <row r="256" spans="2:16" x14ac:dyDescent="0.25">
      <c r="C256" s="2" t="s">
        <v>109</v>
      </c>
      <c r="D256" t="s">
        <v>181</v>
      </c>
      <c r="E256">
        <v>1.5E-3</v>
      </c>
      <c r="F256">
        <v>3.6</v>
      </c>
      <c r="G256">
        <v>86</v>
      </c>
      <c r="H256" s="32">
        <f t="shared" si="143"/>
        <v>5.4</v>
      </c>
      <c r="I256" s="32">
        <f t="shared" si="144"/>
        <v>6.279069767441861</v>
      </c>
      <c r="J256" s="6">
        <v>41852</v>
      </c>
      <c r="K256" s="6">
        <v>41882</v>
      </c>
      <c r="L256">
        <v>12</v>
      </c>
      <c r="M256">
        <v>5</v>
      </c>
      <c r="N256" t="s">
        <v>274</v>
      </c>
      <c r="O256" t="s">
        <v>103</v>
      </c>
      <c r="P256">
        <v>3</v>
      </c>
    </row>
    <row r="257" spans="1:20" x14ac:dyDescent="0.25">
      <c r="H257" s="32"/>
      <c r="I257" s="32"/>
    </row>
    <row r="258" spans="1:20" x14ac:dyDescent="0.25">
      <c r="A258" s="8"/>
      <c r="B258" s="13" t="s">
        <v>54</v>
      </c>
      <c r="C258" s="30" t="s">
        <v>107</v>
      </c>
      <c r="D258" s="8"/>
      <c r="E258" s="8"/>
      <c r="F258" s="8"/>
      <c r="G258" s="8"/>
      <c r="H258" s="10"/>
      <c r="I258" s="10"/>
      <c r="J258" s="8"/>
      <c r="K258" s="8"/>
      <c r="L258" s="8"/>
      <c r="M258" s="8"/>
      <c r="N258" s="8"/>
      <c r="O258" s="8"/>
      <c r="P258" s="8">
        <f>SUM(P150:P257)</f>
        <v>216</v>
      </c>
      <c r="Q258" s="8">
        <f t="shared" ref="Q258:R258" si="145">SUM(Q150:Q257)</f>
        <v>0</v>
      </c>
      <c r="R258" s="8">
        <f t="shared" si="145"/>
        <v>0</v>
      </c>
      <c r="S258" s="8"/>
      <c r="T258" s="8"/>
    </row>
    <row r="259" spans="1:20" x14ac:dyDescent="0.25">
      <c r="H259" s="32"/>
      <c r="I259" s="32"/>
    </row>
    <row r="260" spans="1:20" x14ac:dyDescent="0.25">
      <c r="H260" s="32"/>
      <c r="I260" s="32"/>
    </row>
    <row r="261" spans="1:20" x14ac:dyDescent="0.25">
      <c r="C261" s="9" t="s">
        <v>146</v>
      </c>
      <c r="H261" s="32"/>
      <c r="I261" s="32"/>
    </row>
    <row r="262" spans="1:20" x14ac:dyDescent="0.25">
      <c r="B262" t="s">
        <v>19</v>
      </c>
      <c r="C262" s="7" t="s">
        <v>183</v>
      </c>
      <c r="H262" s="32"/>
      <c r="I262" s="32"/>
    </row>
    <row r="263" spans="1:20" x14ac:dyDescent="0.25">
      <c r="C263" s="2" t="s">
        <v>27</v>
      </c>
      <c r="D263" t="s">
        <v>181</v>
      </c>
      <c r="E263">
        <v>1.5E-3</v>
      </c>
      <c r="F263">
        <v>7.1</v>
      </c>
      <c r="G263">
        <v>85</v>
      </c>
      <c r="H263" s="32">
        <f t="shared" ref="H263:H264" si="146">E263*F263*1000</f>
        <v>10.65</v>
      </c>
      <c r="I263" s="32">
        <f t="shared" ref="I263:I264" si="147">H263/G263*100</f>
        <v>12.529411764705884</v>
      </c>
      <c r="J263" s="6">
        <v>41852</v>
      </c>
      <c r="K263" s="6">
        <v>41882</v>
      </c>
      <c r="L263">
        <v>12</v>
      </c>
      <c r="M263">
        <v>5</v>
      </c>
      <c r="N263" t="s">
        <v>274</v>
      </c>
      <c r="O263" t="s">
        <v>101</v>
      </c>
      <c r="P263">
        <v>3</v>
      </c>
    </row>
    <row r="264" spans="1:20" x14ac:dyDescent="0.25">
      <c r="C264" s="2" t="s">
        <v>109</v>
      </c>
      <c r="D264" t="s">
        <v>181</v>
      </c>
      <c r="E264">
        <v>1.5E-3</v>
      </c>
      <c r="F264">
        <v>3.5</v>
      </c>
      <c r="G264">
        <v>87</v>
      </c>
      <c r="H264" s="32">
        <f t="shared" si="146"/>
        <v>5.25</v>
      </c>
      <c r="I264" s="32">
        <f t="shared" si="147"/>
        <v>6.0344827586206895</v>
      </c>
      <c r="J264" s="6">
        <v>41852</v>
      </c>
      <c r="K264" s="6">
        <v>41882</v>
      </c>
      <c r="L264">
        <v>12</v>
      </c>
      <c r="M264">
        <v>5</v>
      </c>
      <c r="N264" t="s">
        <v>274</v>
      </c>
      <c r="O264" t="s">
        <v>101</v>
      </c>
      <c r="P264">
        <v>3</v>
      </c>
    </row>
    <row r="265" spans="1:20" x14ac:dyDescent="0.25">
      <c r="B265" t="s">
        <v>197</v>
      </c>
      <c r="C265" s="7" t="s">
        <v>184</v>
      </c>
      <c r="H265" s="32"/>
      <c r="I265" s="32"/>
    </row>
    <row r="266" spans="1:20" x14ac:dyDescent="0.25">
      <c r="C266" s="2" t="s">
        <v>27</v>
      </c>
      <c r="D266" t="s">
        <v>181</v>
      </c>
      <c r="E266">
        <v>1.5E-3</v>
      </c>
      <c r="F266">
        <v>7.1</v>
      </c>
      <c r="G266">
        <v>85</v>
      </c>
      <c r="H266" s="32">
        <f t="shared" ref="H266:H267" si="148">E266*F266*1000</f>
        <v>10.65</v>
      </c>
      <c r="I266" s="32">
        <f t="shared" ref="I266:I267" si="149">H266/G266*100</f>
        <v>12.529411764705884</v>
      </c>
      <c r="J266" s="6">
        <v>41852</v>
      </c>
      <c r="K266" s="6">
        <v>41882</v>
      </c>
      <c r="L266">
        <v>12</v>
      </c>
      <c r="M266">
        <v>5</v>
      </c>
      <c r="N266" t="s">
        <v>274</v>
      </c>
      <c r="O266" t="s">
        <v>101</v>
      </c>
      <c r="P266">
        <v>3</v>
      </c>
    </row>
    <row r="267" spans="1:20" x14ac:dyDescent="0.25">
      <c r="C267" s="2" t="s">
        <v>109</v>
      </c>
      <c r="D267" t="s">
        <v>181</v>
      </c>
      <c r="E267">
        <v>1.5E-3</v>
      </c>
      <c r="F267">
        <v>3.5</v>
      </c>
      <c r="G267">
        <v>87</v>
      </c>
      <c r="H267" s="32">
        <f t="shared" si="148"/>
        <v>5.25</v>
      </c>
      <c r="I267" s="32">
        <f t="shared" si="149"/>
        <v>6.0344827586206895</v>
      </c>
      <c r="J267" s="6">
        <v>41852</v>
      </c>
      <c r="K267" s="6">
        <v>41882</v>
      </c>
      <c r="L267">
        <v>12</v>
      </c>
      <c r="M267">
        <v>5</v>
      </c>
      <c r="N267" t="s">
        <v>274</v>
      </c>
      <c r="O267" t="s">
        <v>101</v>
      </c>
      <c r="P267">
        <v>3</v>
      </c>
    </row>
    <row r="268" spans="1:20" x14ac:dyDescent="0.25">
      <c r="B268" t="s">
        <v>198</v>
      </c>
      <c r="C268" s="29" t="s">
        <v>185</v>
      </c>
      <c r="H268" s="32"/>
      <c r="I268" s="32"/>
    </row>
    <row r="269" spans="1:20" x14ac:dyDescent="0.25">
      <c r="C269" s="2" t="s">
        <v>27</v>
      </c>
      <c r="D269" t="s">
        <v>181</v>
      </c>
      <c r="E269">
        <v>1.5E-3</v>
      </c>
      <c r="F269">
        <v>7.1</v>
      </c>
      <c r="G269">
        <v>85</v>
      </c>
      <c r="H269" s="32">
        <f t="shared" ref="H269:H270" si="150">E269*F269*1000</f>
        <v>10.65</v>
      </c>
      <c r="I269" s="32">
        <f t="shared" ref="I269:I270" si="151">H269/G269*100</f>
        <v>12.529411764705884</v>
      </c>
      <c r="J269" s="6">
        <v>41852</v>
      </c>
      <c r="K269" s="6">
        <v>41882</v>
      </c>
      <c r="L269">
        <v>12</v>
      </c>
      <c r="M269">
        <v>5</v>
      </c>
      <c r="N269" t="s">
        <v>274</v>
      </c>
      <c r="O269" t="s">
        <v>101</v>
      </c>
      <c r="P269">
        <v>3</v>
      </c>
    </row>
    <row r="270" spans="1:20" x14ac:dyDescent="0.25">
      <c r="C270" s="2" t="s">
        <v>109</v>
      </c>
      <c r="D270" t="s">
        <v>181</v>
      </c>
      <c r="E270">
        <v>1.5E-3</v>
      </c>
      <c r="F270">
        <v>3.5</v>
      </c>
      <c r="G270">
        <v>87</v>
      </c>
      <c r="H270" s="32">
        <f t="shared" si="150"/>
        <v>5.25</v>
      </c>
      <c r="I270" s="32">
        <f t="shared" si="151"/>
        <v>6.0344827586206895</v>
      </c>
      <c r="J270" s="6">
        <v>41852</v>
      </c>
      <c r="K270" s="6">
        <v>41882</v>
      </c>
      <c r="L270">
        <v>12</v>
      </c>
      <c r="M270">
        <v>5</v>
      </c>
      <c r="N270" t="s">
        <v>274</v>
      </c>
      <c r="O270" t="s">
        <v>101</v>
      </c>
      <c r="P270">
        <v>3</v>
      </c>
    </row>
    <row r="271" spans="1:20" x14ac:dyDescent="0.25">
      <c r="B271" t="s">
        <v>199</v>
      </c>
      <c r="C271" s="29" t="s">
        <v>186</v>
      </c>
      <c r="H271" s="32"/>
      <c r="I271" s="32"/>
    </row>
    <row r="272" spans="1:20" x14ac:dyDescent="0.25">
      <c r="C272" s="2" t="s">
        <v>27</v>
      </c>
      <c r="D272" t="s">
        <v>181</v>
      </c>
      <c r="E272">
        <v>1.5E-3</v>
      </c>
      <c r="F272">
        <v>7.1</v>
      </c>
      <c r="G272">
        <v>85</v>
      </c>
      <c r="H272" s="32">
        <f t="shared" ref="H272:H273" si="152">E272*F272*1000</f>
        <v>10.65</v>
      </c>
      <c r="I272" s="32">
        <f t="shared" ref="I272:I273" si="153">H272/G272*100</f>
        <v>12.529411764705884</v>
      </c>
      <c r="J272" s="6">
        <v>41852</v>
      </c>
      <c r="K272" s="6">
        <v>41882</v>
      </c>
      <c r="L272">
        <v>12</v>
      </c>
      <c r="M272">
        <v>5</v>
      </c>
      <c r="N272" t="s">
        <v>274</v>
      </c>
      <c r="O272" t="s">
        <v>101</v>
      </c>
      <c r="P272">
        <v>3</v>
      </c>
    </row>
    <row r="273" spans="2:16" x14ac:dyDescent="0.25">
      <c r="C273" s="2" t="s">
        <v>109</v>
      </c>
      <c r="D273" t="s">
        <v>181</v>
      </c>
      <c r="E273">
        <v>1.5E-3</v>
      </c>
      <c r="F273">
        <v>3.5</v>
      </c>
      <c r="G273">
        <v>87</v>
      </c>
      <c r="H273" s="32">
        <f t="shared" si="152"/>
        <v>5.25</v>
      </c>
      <c r="I273" s="32">
        <f t="shared" si="153"/>
        <v>6.0344827586206895</v>
      </c>
      <c r="J273" s="6">
        <v>41852</v>
      </c>
      <c r="K273" s="6">
        <v>41882</v>
      </c>
      <c r="L273">
        <v>12</v>
      </c>
      <c r="M273">
        <v>5</v>
      </c>
      <c r="N273" t="s">
        <v>274</v>
      </c>
      <c r="O273" t="s">
        <v>101</v>
      </c>
      <c r="P273">
        <v>3</v>
      </c>
    </row>
    <row r="274" spans="2:16" x14ac:dyDescent="0.25">
      <c r="B274" t="s">
        <v>200</v>
      </c>
      <c r="C274" s="29" t="s">
        <v>187</v>
      </c>
      <c r="H274" s="32"/>
      <c r="I274" s="32"/>
    </row>
    <row r="275" spans="2:16" x14ac:dyDescent="0.25">
      <c r="C275" s="2" t="s">
        <v>27</v>
      </c>
      <c r="D275" t="s">
        <v>181</v>
      </c>
      <c r="E275">
        <v>1.5E-3</v>
      </c>
      <c r="F275">
        <v>7.1</v>
      </c>
      <c r="G275">
        <v>85</v>
      </c>
      <c r="H275" s="32">
        <f t="shared" ref="H275:H276" si="154">E275*F275*1000</f>
        <v>10.65</v>
      </c>
      <c r="I275" s="32">
        <f t="shared" ref="I275:I276" si="155">H275/G275*100</f>
        <v>12.529411764705884</v>
      </c>
      <c r="J275" s="6">
        <v>41852</v>
      </c>
      <c r="K275" s="6">
        <v>41882</v>
      </c>
      <c r="L275">
        <v>12</v>
      </c>
      <c r="M275">
        <v>5</v>
      </c>
      <c r="N275" t="s">
        <v>274</v>
      </c>
      <c r="O275" t="s">
        <v>101</v>
      </c>
      <c r="P275">
        <v>3</v>
      </c>
    </row>
    <row r="276" spans="2:16" x14ac:dyDescent="0.25">
      <c r="C276" s="2" t="s">
        <v>109</v>
      </c>
      <c r="D276" t="s">
        <v>181</v>
      </c>
      <c r="E276">
        <v>1.5E-3</v>
      </c>
      <c r="F276">
        <v>3.5</v>
      </c>
      <c r="G276">
        <v>87</v>
      </c>
      <c r="H276" s="32">
        <f t="shared" si="154"/>
        <v>5.25</v>
      </c>
      <c r="I276" s="32">
        <f t="shared" si="155"/>
        <v>6.0344827586206895</v>
      </c>
      <c r="J276" s="6">
        <v>41852</v>
      </c>
      <c r="K276" s="6">
        <v>41882</v>
      </c>
      <c r="L276">
        <v>12</v>
      </c>
      <c r="M276">
        <v>5</v>
      </c>
      <c r="N276" t="s">
        <v>274</v>
      </c>
      <c r="O276" t="s">
        <v>101</v>
      </c>
      <c r="P276">
        <v>3</v>
      </c>
    </row>
    <row r="277" spans="2:16" x14ac:dyDescent="0.25">
      <c r="B277" t="s">
        <v>201</v>
      </c>
      <c r="C277" s="29" t="s">
        <v>188</v>
      </c>
      <c r="H277" s="32"/>
      <c r="I277" s="32"/>
    </row>
    <row r="278" spans="2:16" x14ac:dyDescent="0.25">
      <c r="C278" s="2" t="s">
        <v>27</v>
      </c>
      <c r="D278" t="s">
        <v>181</v>
      </c>
      <c r="E278">
        <v>1.5E-3</v>
      </c>
      <c r="F278">
        <v>7.1</v>
      </c>
      <c r="G278">
        <v>85</v>
      </c>
      <c r="H278" s="32">
        <f t="shared" ref="H278:H279" si="156">E278*F278*1000</f>
        <v>10.65</v>
      </c>
      <c r="I278" s="32">
        <f t="shared" ref="I278:I279" si="157">H278/G278*100</f>
        <v>12.529411764705884</v>
      </c>
      <c r="J278" s="6">
        <v>41852</v>
      </c>
      <c r="K278" s="6">
        <v>41882</v>
      </c>
      <c r="L278">
        <v>12</v>
      </c>
      <c r="M278">
        <v>5</v>
      </c>
      <c r="N278" t="s">
        <v>274</v>
      </c>
      <c r="O278" t="s">
        <v>101</v>
      </c>
      <c r="P278">
        <v>3</v>
      </c>
    </row>
    <row r="279" spans="2:16" x14ac:dyDescent="0.25">
      <c r="C279" s="2" t="s">
        <v>109</v>
      </c>
      <c r="D279" t="s">
        <v>181</v>
      </c>
      <c r="E279">
        <v>1.5E-3</v>
      </c>
      <c r="F279">
        <v>3.5</v>
      </c>
      <c r="G279">
        <v>87</v>
      </c>
      <c r="H279" s="32">
        <f t="shared" si="156"/>
        <v>5.25</v>
      </c>
      <c r="I279" s="32">
        <f t="shared" si="157"/>
        <v>6.0344827586206895</v>
      </c>
      <c r="J279" s="6">
        <v>41852</v>
      </c>
      <c r="K279" s="6">
        <v>41882</v>
      </c>
      <c r="L279">
        <v>12</v>
      </c>
      <c r="M279">
        <v>5</v>
      </c>
      <c r="N279" t="s">
        <v>274</v>
      </c>
      <c r="O279" t="s">
        <v>101</v>
      </c>
      <c r="P279">
        <v>3</v>
      </c>
    </row>
    <row r="280" spans="2:16" x14ac:dyDescent="0.25">
      <c r="B280" t="s">
        <v>202</v>
      </c>
      <c r="C280" s="7" t="s">
        <v>189</v>
      </c>
      <c r="H280" s="32"/>
      <c r="I280" s="32"/>
    </row>
    <row r="281" spans="2:16" x14ac:dyDescent="0.25">
      <c r="C281" s="2" t="s">
        <v>27</v>
      </c>
      <c r="D281" t="s">
        <v>181</v>
      </c>
      <c r="E281">
        <v>1.5E-3</v>
      </c>
      <c r="F281">
        <v>7.1</v>
      </c>
      <c r="G281">
        <v>85</v>
      </c>
      <c r="H281" s="32">
        <f t="shared" ref="H281:H282" si="158">E281*F281*1000</f>
        <v>10.65</v>
      </c>
      <c r="I281" s="32">
        <f t="shared" ref="I281:I282" si="159">H281/G281*100</f>
        <v>12.529411764705884</v>
      </c>
      <c r="J281" s="6">
        <v>41852</v>
      </c>
      <c r="K281" s="6">
        <v>41882</v>
      </c>
      <c r="L281">
        <v>12</v>
      </c>
      <c r="M281">
        <v>5</v>
      </c>
      <c r="N281" t="s">
        <v>274</v>
      </c>
      <c r="O281" t="s">
        <v>101</v>
      </c>
      <c r="P281">
        <v>3</v>
      </c>
    </row>
    <row r="282" spans="2:16" x14ac:dyDescent="0.25">
      <c r="C282" s="2" t="s">
        <v>109</v>
      </c>
      <c r="D282" t="s">
        <v>181</v>
      </c>
      <c r="E282">
        <v>1.5E-3</v>
      </c>
      <c r="F282">
        <v>3.5</v>
      </c>
      <c r="G282">
        <v>87</v>
      </c>
      <c r="H282" s="32">
        <f t="shared" si="158"/>
        <v>5.25</v>
      </c>
      <c r="I282" s="32">
        <f t="shared" si="159"/>
        <v>6.0344827586206895</v>
      </c>
      <c r="J282" s="6">
        <v>41852</v>
      </c>
      <c r="K282" s="6">
        <v>41882</v>
      </c>
      <c r="L282">
        <v>12</v>
      </c>
      <c r="M282">
        <v>5</v>
      </c>
      <c r="N282" t="s">
        <v>274</v>
      </c>
      <c r="O282" t="s">
        <v>101</v>
      </c>
      <c r="P282">
        <v>3</v>
      </c>
    </row>
    <row r="283" spans="2:16" x14ac:dyDescent="0.25">
      <c r="B283" t="s">
        <v>203</v>
      </c>
      <c r="C283" s="29" t="s">
        <v>190</v>
      </c>
      <c r="H283" s="32"/>
      <c r="I283" s="32"/>
    </row>
    <row r="284" spans="2:16" x14ac:dyDescent="0.25">
      <c r="C284" s="2" t="s">
        <v>27</v>
      </c>
      <c r="D284" t="s">
        <v>181</v>
      </c>
      <c r="E284">
        <v>1.5E-3</v>
      </c>
      <c r="F284">
        <v>7.1</v>
      </c>
      <c r="G284">
        <v>85</v>
      </c>
      <c r="H284" s="32">
        <f t="shared" ref="H284:H285" si="160">E284*F284*1000</f>
        <v>10.65</v>
      </c>
      <c r="I284" s="32">
        <f t="shared" ref="I284:I285" si="161">H284/G284*100</f>
        <v>12.529411764705884</v>
      </c>
      <c r="J284" s="6">
        <v>41852</v>
      </c>
      <c r="K284" s="6">
        <v>41882</v>
      </c>
      <c r="L284">
        <v>12</v>
      </c>
      <c r="M284">
        <v>5</v>
      </c>
      <c r="N284" t="s">
        <v>274</v>
      </c>
      <c r="O284" t="s">
        <v>101</v>
      </c>
      <c r="P284">
        <v>3</v>
      </c>
    </row>
    <row r="285" spans="2:16" x14ac:dyDescent="0.25">
      <c r="C285" s="2" t="s">
        <v>109</v>
      </c>
      <c r="D285" t="s">
        <v>181</v>
      </c>
      <c r="E285">
        <v>1.5E-3</v>
      </c>
      <c r="F285">
        <v>3.5</v>
      </c>
      <c r="G285">
        <v>87</v>
      </c>
      <c r="H285" s="32">
        <f t="shared" si="160"/>
        <v>5.25</v>
      </c>
      <c r="I285" s="32">
        <f t="shared" si="161"/>
        <v>6.0344827586206895</v>
      </c>
      <c r="J285" s="6">
        <v>41852</v>
      </c>
      <c r="K285" s="6">
        <v>41882</v>
      </c>
      <c r="L285">
        <v>12</v>
      </c>
      <c r="M285">
        <v>5</v>
      </c>
      <c r="N285" t="s">
        <v>274</v>
      </c>
      <c r="O285" t="s">
        <v>101</v>
      </c>
      <c r="P285">
        <v>3</v>
      </c>
    </row>
    <row r="286" spans="2:16" x14ac:dyDescent="0.25">
      <c r="B286" t="s">
        <v>204</v>
      </c>
      <c r="C286" s="29" t="s">
        <v>191</v>
      </c>
      <c r="H286" s="32"/>
      <c r="I286" s="32"/>
    </row>
    <row r="287" spans="2:16" x14ac:dyDescent="0.25">
      <c r="C287" s="2" t="s">
        <v>27</v>
      </c>
      <c r="D287" t="s">
        <v>181</v>
      </c>
      <c r="E287">
        <v>1.5E-3</v>
      </c>
      <c r="F287">
        <v>7.1</v>
      </c>
      <c r="G287">
        <v>85</v>
      </c>
      <c r="H287" s="32">
        <f t="shared" ref="H287:H288" si="162">E287*F287*1000</f>
        <v>10.65</v>
      </c>
      <c r="I287" s="32">
        <f t="shared" ref="I287:I288" si="163">H287/G287*100</f>
        <v>12.529411764705884</v>
      </c>
      <c r="J287" s="6">
        <v>41852</v>
      </c>
      <c r="K287" s="6">
        <v>41882</v>
      </c>
      <c r="L287">
        <v>12</v>
      </c>
      <c r="M287">
        <v>5</v>
      </c>
      <c r="N287" t="s">
        <v>274</v>
      </c>
      <c r="O287" t="s">
        <v>101</v>
      </c>
      <c r="P287">
        <v>3</v>
      </c>
    </row>
    <row r="288" spans="2:16" x14ac:dyDescent="0.25">
      <c r="C288" s="2" t="s">
        <v>109</v>
      </c>
      <c r="D288" t="s">
        <v>181</v>
      </c>
      <c r="E288">
        <v>1.5E-3</v>
      </c>
      <c r="F288">
        <v>3.5</v>
      </c>
      <c r="G288">
        <v>87</v>
      </c>
      <c r="H288" s="32">
        <f t="shared" si="162"/>
        <v>5.25</v>
      </c>
      <c r="I288" s="32">
        <f t="shared" si="163"/>
        <v>6.0344827586206895</v>
      </c>
      <c r="J288" s="6">
        <v>41852</v>
      </c>
      <c r="K288" s="6">
        <v>41882</v>
      </c>
      <c r="L288">
        <v>12</v>
      </c>
      <c r="M288">
        <v>5</v>
      </c>
      <c r="N288" t="s">
        <v>274</v>
      </c>
      <c r="O288" t="s">
        <v>101</v>
      </c>
      <c r="P288">
        <v>3</v>
      </c>
    </row>
    <row r="289" spans="2:16" x14ac:dyDescent="0.25">
      <c r="B289" t="s">
        <v>205</v>
      </c>
      <c r="C289" s="29" t="s">
        <v>192</v>
      </c>
      <c r="H289" s="32"/>
      <c r="I289" s="32"/>
    </row>
    <row r="290" spans="2:16" x14ac:dyDescent="0.25">
      <c r="C290" s="2" t="s">
        <v>27</v>
      </c>
      <c r="D290" t="s">
        <v>181</v>
      </c>
      <c r="E290">
        <v>1.5E-3</v>
      </c>
      <c r="F290">
        <v>7.1</v>
      </c>
      <c r="G290">
        <v>85</v>
      </c>
      <c r="H290" s="32">
        <f t="shared" ref="H290:H291" si="164">E290*F290*1000</f>
        <v>10.65</v>
      </c>
      <c r="I290" s="32">
        <f t="shared" ref="I290:I291" si="165">H290/G290*100</f>
        <v>12.529411764705884</v>
      </c>
      <c r="J290" s="6">
        <v>41852</v>
      </c>
      <c r="K290" s="6">
        <v>41882</v>
      </c>
      <c r="L290">
        <v>12</v>
      </c>
      <c r="M290">
        <v>5</v>
      </c>
      <c r="N290" t="s">
        <v>274</v>
      </c>
      <c r="O290" t="s">
        <v>101</v>
      </c>
      <c r="P290">
        <v>3</v>
      </c>
    </row>
    <row r="291" spans="2:16" x14ac:dyDescent="0.25">
      <c r="C291" s="2" t="s">
        <v>109</v>
      </c>
      <c r="D291" t="s">
        <v>181</v>
      </c>
      <c r="E291">
        <v>1.5E-3</v>
      </c>
      <c r="F291">
        <v>3.5</v>
      </c>
      <c r="G291">
        <v>87</v>
      </c>
      <c r="H291" s="32">
        <f t="shared" si="164"/>
        <v>5.25</v>
      </c>
      <c r="I291" s="32">
        <f t="shared" si="165"/>
        <v>6.0344827586206895</v>
      </c>
      <c r="J291" s="6">
        <v>41852</v>
      </c>
      <c r="K291" s="6">
        <v>41882</v>
      </c>
      <c r="L291">
        <v>12</v>
      </c>
      <c r="M291">
        <v>5</v>
      </c>
      <c r="N291" t="s">
        <v>274</v>
      </c>
      <c r="O291" t="s">
        <v>101</v>
      </c>
      <c r="P291">
        <v>3</v>
      </c>
    </row>
    <row r="292" spans="2:16" x14ac:dyDescent="0.25">
      <c r="B292" t="s">
        <v>206</v>
      </c>
      <c r="C292" s="29" t="s">
        <v>193</v>
      </c>
      <c r="H292" s="32"/>
      <c r="I292" s="32"/>
    </row>
    <row r="293" spans="2:16" x14ac:dyDescent="0.25">
      <c r="C293" s="2" t="s">
        <v>27</v>
      </c>
      <c r="D293" t="s">
        <v>181</v>
      </c>
      <c r="E293">
        <v>1.5E-3</v>
      </c>
      <c r="F293">
        <v>7.1</v>
      </c>
      <c r="G293">
        <v>85</v>
      </c>
      <c r="H293" s="32">
        <f t="shared" ref="H293:H294" si="166">E293*F293*1000</f>
        <v>10.65</v>
      </c>
      <c r="I293" s="32">
        <f t="shared" ref="I293:I294" si="167">H293/G293*100</f>
        <v>12.529411764705884</v>
      </c>
      <c r="J293" s="6">
        <v>41852</v>
      </c>
      <c r="K293" s="6">
        <v>41882</v>
      </c>
      <c r="L293">
        <v>12</v>
      </c>
      <c r="M293">
        <v>5</v>
      </c>
      <c r="N293" t="s">
        <v>274</v>
      </c>
      <c r="O293" t="s">
        <v>101</v>
      </c>
      <c r="P293">
        <v>3</v>
      </c>
    </row>
    <row r="294" spans="2:16" x14ac:dyDescent="0.25">
      <c r="C294" s="2" t="s">
        <v>109</v>
      </c>
      <c r="D294" t="s">
        <v>181</v>
      </c>
      <c r="E294">
        <v>1.5E-3</v>
      </c>
      <c r="F294">
        <v>3.5</v>
      </c>
      <c r="G294">
        <v>87</v>
      </c>
      <c r="H294" s="32">
        <f t="shared" si="166"/>
        <v>5.25</v>
      </c>
      <c r="I294" s="32">
        <f t="shared" si="167"/>
        <v>6.0344827586206895</v>
      </c>
      <c r="J294" s="6">
        <v>41852</v>
      </c>
      <c r="K294" s="6">
        <v>41882</v>
      </c>
      <c r="L294">
        <v>12</v>
      </c>
      <c r="M294">
        <v>5</v>
      </c>
      <c r="N294" t="s">
        <v>274</v>
      </c>
      <c r="O294" t="s">
        <v>101</v>
      </c>
      <c r="P294">
        <v>3</v>
      </c>
    </row>
    <row r="295" spans="2:16" x14ac:dyDescent="0.25">
      <c r="B295" t="s">
        <v>207</v>
      </c>
      <c r="C295" s="29" t="s">
        <v>194</v>
      </c>
      <c r="H295" s="32"/>
      <c r="I295" s="32"/>
    </row>
    <row r="296" spans="2:16" x14ac:dyDescent="0.25">
      <c r="C296" s="2" t="s">
        <v>27</v>
      </c>
      <c r="D296" t="s">
        <v>181</v>
      </c>
      <c r="E296">
        <v>1.5E-3</v>
      </c>
      <c r="F296">
        <v>7.1</v>
      </c>
      <c r="G296">
        <v>85</v>
      </c>
      <c r="H296" s="32">
        <f t="shared" ref="H296:H297" si="168">E296*F296*1000</f>
        <v>10.65</v>
      </c>
      <c r="I296" s="32">
        <f t="shared" ref="I296:I297" si="169">H296/G296*100</f>
        <v>12.529411764705884</v>
      </c>
      <c r="J296" s="6">
        <v>41852</v>
      </c>
      <c r="K296" s="6">
        <v>41882</v>
      </c>
      <c r="L296">
        <v>12</v>
      </c>
      <c r="M296">
        <v>5</v>
      </c>
      <c r="N296" t="s">
        <v>274</v>
      </c>
      <c r="O296" t="s">
        <v>101</v>
      </c>
      <c r="P296">
        <v>3</v>
      </c>
    </row>
    <row r="297" spans="2:16" x14ac:dyDescent="0.25">
      <c r="C297" s="2" t="s">
        <v>109</v>
      </c>
      <c r="D297" t="s">
        <v>181</v>
      </c>
      <c r="E297">
        <v>1.5E-3</v>
      </c>
      <c r="F297">
        <v>3.5</v>
      </c>
      <c r="G297">
        <v>87</v>
      </c>
      <c r="H297" s="32">
        <f t="shared" si="168"/>
        <v>5.25</v>
      </c>
      <c r="I297" s="32">
        <f t="shared" si="169"/>
        <v>6.0344827586206895</v>
      </c>
      <c r="J297" s="6">
        <v>41852</v>
      </c>
      <c r="K297" s="6">
        <v>41882</v>
      </c>
      <c r="L297">
        <v>12</v>
      </c>
      <c r="M297">
        <v>5</v>
      </c>
      <c r="N297" t="s">
        <v>274</v>
      </c>
      <c r="O297" t="s">
        <v>101</v>
      </c>
      <c r="P297">
        <v>3</v>
      </c>
    </row>
    <row r="298" spans="2:16" x14ac:dyDescent="0.25">
      <c r="B298" t="s">
        <v>208</v>
      </c>
      <c r="C298" s="29" t="s">
        <v>182</v>
      </c>
      <c r="H298" s="32"/>
      <c r="I298" s="32"/>
    </row>
    <row r="299" spans="2:16" x14ac:dyDescent="0.25">
      <c r="C299" s="2" t="s">
        <v>27</v>
      </c>
      <c r="D299" t="s">
        <v>181</v>
      </c>
      <c r="E299">
        <v>1.5E-3</v>
      </c>
      <c r="F299">
        <v>7.1</v>
      </c>
      <c r="G299">
        <v>85</v>
      </c>
      <c r="H299" s="32">
        <f t="shared" ref="H299:H300" si="170">E299*F299*1000</f>
        <v>10.65</v>
      </c>
      <c r="I299" s="32">
        <f t="shared" ref="I299:I300" si="171">H299/G299*100</f>
        <v>12.529411764705884</v>
      </c>
      <c r="J299" s="6">
        <v>41852</v>
      </c>
      <c r="K299" s="6">
        <v>41882</v>
      </c>
      <c r="L299">
        <v>12</v>
      </c>
      <c r="M299">
        <v>5</v>
      </c>
      <c r="N299" t="s">
        <v>274</v>
      </c>
      <c r="O299" t="s">
        <v>101</v>
      </c>
      <c r="P299">
        <v>3</v>
      </c>
    </row>
    <row r="300" spans="2:16" x14ac:dyDescent="0.25">
      <c r="C300" s="2" t="s">
        <v>109</v>
      </c>
      <c r="D300" t="s">
        <v>181</v>
      </c>
      <c r="E300">
        <v>1.5E-3</v>
      </c>
      <c r="F300">
        <v>3.5</v>
      </c>
      <c r="G300">
        <v>87</v>
      </c>
      <c r="H300" s="32">
        <f t="shared" si="170"/>
        <v>5.25</v>
      </c>
      <c r="I300" s="32">
        <f t="shared" si="171"/>
        <v>6.0344827586206895</v>
      </c>
      <c r="J300" s="6">
        <v>41852</v>
      </c>
      <c r="K300" s="6">
        <v>41882</v>
      </c>
      <c r="L300">
        <v>12</v>
      </c>
      <c r="M300">
        <v>5</v>
      </c>
      <c r="N300" t="s">
        <v>274</v>
      </c>
      <c r="O300" t="s">
        <v>101</v>
      </c>
      <c r="P300">
        <v>3</v>
      </c>
    </row>
    <row r="301" spans="2:16" x14ac:dyDescent="0.25">
      <c r="B301" t="s">
        <v>209</v>
      </c>
      <c r="C301" s="29" t="s">
        <v>195</v>
      </c>
      <c r="H301" s="32"/>
      <c r="I301" s="32"/>
    </row>
    <row r="302" spans="2:16" x14ac:dyDescent="0.25">
      <c r="C302" s="2" t="s">
        <v>27</v>
      </c>
      <c r="D302" t="s">
        <v>181</v>
      </c>
      <c r="E302">
        <v>1.5E-3</v>
      </c>
      <c r="F302">
        <v>7.1</v>
      </c>
      <c r="G302">
        <v>85</v>
      </c>
      <c r="H302" s="32">
        <f t="shared" ref="H302:H303" si="172">E302*F302*1000</f>
        <v>10.65</v>
      </c>
      <c r="I302" s="32">
        <f t="shared" ref="I302:I303" si="173">H302/G302*100</f>
        <v>12.529411764705884</v>
      </c>
      <c r="J302" s="6">
        <v>41852</v>
      </c>
      <c r="K302" s="6">
        <v>41882</v>
      </c>
      <c r="L302">
        <v>12</v>
      </c>
      <c r="M302">
        <v>5</v>
      </c>
      <c r="N302" t="s">
        <v>274</v>
      </c>
      <c r="O302" t="s">
        <v>101</v>
      </c>
      <c r="P302">
        <v>3</v>
      </c>
    </row>
    <row r="303" spans="2:16" x14ac:dyDescent="0.25">
      <c r="C303" s="2" t="s">
        <v>109</v>
      </c>
      <c r="D303" t="s">
        <v>181</v>
      </c>
      <c r="E303">
        <v>1.5E-3</v>
      </c>
      <c r="F303">
        <v>3.5</v>
      </c>
      <c r="G303">
        <v>87</v>
      </c>
      <c r="H303" s="32">
        <f t="shared" si="172"/>
        <v>5.25</v>
      </c>
      <c r="I303" s="32">
        <f t="shared" si="173"/>
        <v>6.0344827586206895</v>
      </c>
      <c r="J303" s="6">
        <v>41852</v>
      </c>
      <c r="K303" s="6">
        <v>41882</v>
      </c>
      <c r="L303">
        <v>12</v>
      </c>
      <c r="M303">
        <v>5</v>
      </c>
      <c r="N303" t="s">
        <v>274</v>
      </c>
      <c r="O303" t="s">
        <v>101</v>
      </c>
      <c r="P303">
        <v>3</v>
      </c>
    </row>
    <row r="304" spans="2:16" x14ac:dyDescent="0.25">
      <c r="B304" t="s">
        <v>210</v>
      </c>
      <c r="C304" s="29" t="s">
        <v>196</v>
      </c>
      <c r="H304" s="32"/>
      <c r="I304" s="32"/>
    </row>
    <row r="305" spans="1:20" x14ac:dyDescent="0.25">
      <c r="C305" s="2" t="s">
        <v>27</v>
      </c>
      <c r="D305" t="s">
        <v>181</v>
      </c>
      <c r="E305">
        <v>1.5E-3</v>
      </c>
      <c r="F305">
        <v>7.1</v>
      </c>
      <c r="G305">
        <v>85</v>
      </c>
      <c r="H305" s="32">
        <f t="shared" ref="H305:H306" si="174">E305*F305*1000</f>
        <v>10.65</v>
      </c>
      <c r="I305" s="32">
        <f t="shared" ref="I305:I306" si="175">H305/G305*100</f>
        <v>12.529411764705884</v>
      </c>
      <c r="J305" s="6">
        <v>41852</v>
      </c>
      <c r="K305" s="6">
        <v>41882</v>
      </c>
      <c r="L305">
        <v>12</v>
      </c>
      <c r="M305">
        <v>5</v>
      </c>
      <c r="N305" t="s">
        <v>274</v>
      </c>
      <c r="O305" t="s">
        <v>101</v>
      </c>
      <c r="P305">
        <v>3</v>
      </c>
    </row>
    <row r="306" spans="1:20" x14ac:dyDescent="0.25">
      <c r="C306" s="2" t="s">
        <v>109</v>
      </c>
      <c r="D306" t="s">
        <v>181</v>
      </c>
      <c r="E306">
        <v>1.5E-3</v>
      </c>
      <c r="F306">
        <v>3.5</v>
      </c>
      <c r="G306">
        <v>87</v>
      </c>
      <c r="H306" s="32">
        <f t="shared" si="174"/>
        <v>5.25</v>
      </c>
      <c r="I306" s="32">
        <f t="shared" si="175"/>
        <v>6.0344827586206895</v>
      </c>
      <c r="J306" s="6">
        <v>41852</v>
      </c>
      <c r="K306" s="6">
        <v>41882</v>
      </c>
      <c r="L306">
        <v>12</v>
      </c>
      <c r="M306">
        <v>5</v>
      </c>
      <c r="N306" t="s">
        <v>274</v>
      </c>
      <c r="O306" t="s">
        <v>101</v>
      </c>
      <c r="P306">
        <v>3</v>
      </c>
    </row>
    <row r="307" spans="1:20" x14ac:dyDescent="0.25">
      <c r="H307" s="32"/>
      <c r="I307" s="32"/>
    </row>
    <row r="308" spans="1:20" x14ac:dyDescent="0.25">
      <c r="A308" s="8"/>
      <c r="B308" s="13" t="s">
        <v>101</v>
      </c>
      <c r="C308" s="9" t="s">
        <v>107</v>
      </c>
      <c r="D308" s="8"/>
      <c r="E308" s="8"/>
      <c r="F308" s="8"/>
      <c r="G308" s="8"/>
      <c r="H308" s="10"/>
      <c r="I308" s="10"/>
      <c r="J308" s="8"/>
      <c r="K308" s="8"/>
      <c r="L308" s="8"/>
      <c r="M308" s="8"/>
      <c r="N308" s="8"/>
      <c r="O308" s="8"/>
      <c r="P308" s="8">
        <f>SUM(P263:P307)</f>
        <v>90</v>
      </c>
      <c r="Q308" s="8">
        <f t="shared" ref="Q308:R308" si="176">SUM(Q263:Q307)</f>
        <v>0</v>
      </c>
      <c r="R308" s="8">
        <f t="shared" si="176"/>
        <v>0</v>
      </c>
      <c r="S308" s="8"/>
      <c r="T308" s="8"/>
    </row>
    <row r="309" spans="1:20" x14ac:dyDescent="0.25">
      <c r="C309" s="2"/>
      <c r="H309" s="32"/>
      <c r="I309" s="32"/>
    </row>
    <row r="310" spans="1:20" x14ac:dyDescent="0.25">
      <c r="H310" s="32"/>
      <c r="I310" s="32"/>
    </row>
    <row r="311" spans="1:20" x14ac:dyDescent="0.25">
      <c r="H311" s="32"/>
      <c r="I311" s="32"/>
    </row>
    <row r="312" spans="1:20" x14ac:dyDescent="0.25">
      <c r="H312" s="32"/>
      <c r="I312" s="32"/>
    </row>
    <row r="313" spans="1:20" x14ac:dyDescent="0.25">
      <c r="H313" s="32"/>
      <c r="I313" s="32"/>
    </row>
    <row r="314" spans="1:20" x14ac:dyDescent="0.25">
      <c r="H314" s="32"/>
      <c r="I314" s="32"/>
    </row>
    <row r="315" spans="1:20" x14ac:dyDescent="0.25">
      <c r="H315" s="32"/>
      <c r="I315" s="32"/>
    </row>
    <row r="316" spans="1:20" x14ac:dyDescent="0.25">
      <c r="H316" s="32"/>
      <c r="I316" s="32"/>
    </row>
    <row r="317" spans="1:20" x14ac:dyDescent="0.25">
      <c r="H317" s="32"/>
      <c r="I317" s="32"/>
    </row>
    <row r="318" spans="1:20" x14ac:dyDescent="0.25">
      <c r="H318" s="32"/>
      <c r="I318" s="32"/>
    </row>
    <row r="319" spans="1:20" x14ac:dyDescent="0.25">
      <c r="H319" s="32"/>
      <c r="I319" s="32"/>
    </row>
    <row r="320" spans="1:20" x14ac:dyDescent="0.25">
      <c r="H320" s="32"/>
      <c r="I320" s="32"/>
    </row>
    <row r="321" spans="8:9" x14ac:dyDescent="0.25">
      <c r="H321" s="32"/>
      <c r="I321" s="32"/>
    </row>
    <row r="322" spans="8:9" x14ac:dyDescent="0.25">
      <c r="H322" s="32"/>
      <c r="I322" s="32"/>
    </row>
    <row r="323" spans="8:9" x14ac:dyDescent="0.25">
      <c r="H323" s="32"/>
      <c r="I323" s="32"/>
    </row>
    <row r="324" spans="8:9" x14ac:dyDescent="0.25">
      <c r="H324" s="32"/>
      <c r="I324" s="32"/>
    </row>
    <row r="325" spans="8:9" x14ac:dyDescent="0.25">
      <c r="H325" s="32"/>
      <c r="I325" s="32"/>
    </row>
    <row r="326" spans="8:9" x14ac:dyDescent="0.25">
      <c r="H326" s="32"/>
      <c r="I326" s="32"/>
    </row>
    <row r="327" spans="8:9" x14ac:dyDescent="0.25">
      <c r="H327" s="32"/>
      <c r="I327" s="32"/>
    </row>
    <row r="328" spans="8:9" x14ac:dyDescent="0.25">
      <c r="H328" s="32"/>
      <c r="I328" s="32"/>
    </row>
    <row r="329" spans="8:9" x14ac:dyDescent="0.25">
      <c r="H329" s="32"/>
      <c r="I329" s="32"/>
    </row>
    <row r="330" spans="8:9" x14ac:dyDescent="0.25">
      <c r="H330" s="32"/>
      <c r="I330" s="32"/>
    </row>
    <row r="331" spans="8:9" x14ac:dyDescent="0.25">
      <c r="H331" s="32"/>
      <c r="I331" s="32"/>
    </row>
    <row r="332" spans="8:9" x14ac:dyDescent="0.25">
      <c r="H332" s="32"/>
      <c r="I332" s="32"/>
    </row>
    <row r="333" spans="8:9" x14ac:dyDescent="0.25">
      <c r="H333" s="32"/>
      <c r="I333" s="32"/>
    </row>
    <row r="334" spans="8:9" x14ac:dyDescent="0.25">
      <c r="H334" s="32"/>
      <c r="I334" s="32"/>
    </row>
    <row r="335" spans="8:9" x14ac:dyDescent="0.25">
      <c r="H335" s="32"/>
      <c r="I335" s="32"/>
    </row>
    <row r="336" spans="8:9" x14ac:dyDescent="0.25">
      <c r="H336" s="32"/>
      <c r="I336" s="32"/>
    </row>
    <row r="337" spans="8:9" x14ac:dyDescent="0.25">
      <c r="H337" s="32"/>
      <c r="I337" s="32"/>
    </row>
    <row r="338" spans="8:9" x14ac:dyDescent="0.25">
      <c r="H338" s="32"/>
      <c r="I338" s="32"/>
    </row>
    <row r="339" spans="8:9" x14ac:dyDescent="0.25">
      <c r="H339" s="32"/>
      <c r="I339" s="32"/>
    </row>
    <row r="340" spans="8:9" x14ac:dyDescent="0.25">
      <c r="H340" s="32"/>
      <c r="I340" s="32"/>
    </row>
    <row r="341" spans="8:9" x14ac:dyDescent="0.25">
      <c r="H341" s="32"/>
      <c r="I341" s="32"/>
    </row>
    <row r="342" spans="8:9" x14ac:dyDescent="0.25">
      <c r="H342" s="32"/>
      <c r="I342" s="32"/>
    </row>
    <row r="343" spans="8:9" x14ac:dyDescent="0.25">
      <c r="H343" s="32"/>
      <c r="I343" s="32"/>
    </row>
    <row r="344" spans="8:9" x14ac:dyDescent="0.25">
      <c r="H344" s="32"/>
      <c r="I344" s="32"/>
    </row>
    <row r="345" spans="8:9" x14ac:dyDescent="0.25">
      <c r="H345" s="32"/>
      <c r="I345" s="32"/>
    </row>
    <row r="346" spans="8:9" x14ac:dyDescent="0.25">
      <c r="H346" s="32"/>
      <c r="I346" s="32"/>
    </row>
    <row r="347" spans="8:9" x14ac:dyDescent="0.25">
      <c r="H347" s="32"/>
      <c r="I347" s="32"/>
    </row>
    <row r="348" spans="8:9" x14ac:dyDescent="0.25">
      <c r="H348" s="32"/>
      <c r="I348" s="32"/>
    </row>
    <row r="349" spans="8:9" x14ac:dyDescent="0.25">
      <c r="H349" s="32"/>
      <c r="I349" s="32"/>
    </row>
    <row r="350" spans="8:9" x14ac:dyDescent="0.25">
      <c r="H350" s="32"/>
      <c r="I350" s="32"/>
    </row>
    <row r="351" spans="8:9" x14ac:dyDescent="0.25">
      <c r="H351" s="32"/>
      <c r="I351" s="32"/>
    </row>
    <row r="352" spans="8:9" x14ac:dyDescent="0.25">
      <c r="H352" s="32"/>
      <c r="I352" s="32"/>
    </row>
    <row r="353" spans="8:9" x14ac:dyDescent="0.25">
      <c r="H353" s="32"/>
      <c r="I353" s="32"/>
    </row>
    <row r="354" spans="8:9" x14ac:dyDescent="0.25">
      <c r="H354" s="32"/>
      <c r="I354" s="32"/>
    </row>
    <row r="355" spans="8:9" x14ac:dyDescent="0.25">
      <c r="H355" s="32"/>
      <c r="I355" s="32"/>
    </row>
  </sheetData>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F27" sqref="F27"/>
    </sheetView>
  </sheetViews>
  <sheetFormatPr defaultRowHeight="15" x14ac:dyDescent="0.25"/>
  <sheetData>
    <row r="1" spans="1:3" x14ac:dyDescent="0.25">
      <c r="A1" t="s">
        <v>94</v>
      </c>
    </row>
    <row r="3" spans="1:3" x14ac:dyDescent="0.25">
      <c r="B3" s="7" t="s">
        <v>95</v>
      </c>
    </row>
    <row r="4" spans="1:3" x14ac:dyDescent="0.25">
      <c r="B4" t="s">
        <v>96</v>
      </c>
      <c r="C4" t="s">
        <v>97</v>
      </c>
    </row>
    <row r="5" spans="1:3" x14ac:dyDescent="0.25">
      <c r="B5" t="s">
        <v>98</v>
      </c>
      <c r="C5" t="s">
        <v>99</v>
      </c>
    </row>
    <row r="6" spans="1:3" x14ac:dyDescent="0.25">
      <c r="B6" t="s">
        <v>100</v>
      </c>
      <c r="C6" t="s">
        <v>52</v>
      </c>
    </row>
    <row r="7" spans="1:3" x14ac:dyDescent="0.25">
      <c r="B7" t="s">
        <v>101</v>
      </c>
      <c r="C7" t="s">
        <v>102</v>
      </c>
    </row>
    <row r="8" spans="1:3" x14ac:dyDescent="0.25">
      <c r="B8" t="s">
        <v>103</v>
      </c>
      <c r="C8" t="s">
        <v>54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I23" sqref="I23"/>
    </sheetView>
  </sheetViews>
  <sheetFormatPr defaultRowHeight="15" x14ac:dyDescent="0.25"/>
  <cols>
    <col min="3" max="3" width="15.42578125" bestFit="1" customWidth="1"/>
  </cols>
  <sheetData>
    <row r="1" spans="1:6" x14ac:dyDescent="0.25">
      <c r="A1" s="7" t="s">
        <v>211</v>
      </c>
      <c r="C1" t="s">
        <v>228</v>
      </c>
    </row>
    <row r="3" spans="1:6" x14ac:dyDescent="0.25">
      <c r="B3" s="7" t="s">
        <v>212</v>
      </c>
      <c r="C3" s="7" t="s">
        <v>213</v>
      </c>
      <c r="E3" s="7" t="s">
        <v>217</v>
      </c>
      <c r="F3" s="7" t="s">
        <v>215</v>
      </c>
    </row>
    <row r="4" spans="1:6" x14ac:dyDescent="0.25">
      <c r="B4" t="s">
        <v>56</v>
      </c>
      <c r="C4" t="s">
        <v>218</v>
      </c>
      <c r="D4" t="s">
        <v>216</v>
      </c>
      <c r="E4" t="s">
        <v>33</v>
      </c>
    </row>
    <row r="5" spans="1:6" x14ac:dyDescent="0.25">
      <c r="C5" t="s">
        <v>219</v>
      </c>
      <c r="D5" t="s">
        <v>220</v>
      </c>
      <c r="E5" t="s">
        <v>33</v>
      </c>
    </row>
    <row r="6" spans="1:6" x14ac:dyDescent="0.25">
      <c r="C6" t="s">
        <v>222</v>
      </c>
      <c r="D6" t="s">
        <v>223</v>
      </c>
      <c r="E6" t="s">
        <v>226</v>
      </c>
    </row>
    <row r="7" spans="1:6" x14ac:dyDescent="0.25">
      <c r="C7" t="s">
        <v>221</v>
      </c>
      <c r="D7" t="s">
        <v>224</v>
      </c>
      <c r="E7" t="s">
        <v>226</v>
      </c>
    </row>
    <row r="8" spans="1:6" x14ac:dyDescent="0.25">
      <c r="C8" t="s">
        <v>221</v>
      </c>
      <c r="D8" t="s">
        <v>225</v>
      </c>
      <c r="E8" t="s">
        <v>226</v>
      </c>
    </row>
    <row r="9" spans="1:6" x14ac:dyDescent="0.25">
      <c r="C9" t="s">
        <v>227</v>
      </c>
      <c r="E9" t="s">
        <v>226</v>
      </c>
    </row>
    <row r="16" spans="1:6" x14ac:dyDescent="0.25">
      <c r="B16" t="s">
        <v>57</v>
      </c>
    </row>
    <row r="21" spans="2:3" x14ac:dyDescent="0.25">
      <c r="B21" t="s">
        <v>58</v>
      </c>
      <c r="C21" t="s">
        <v>214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2014-12-16T09:30:05+00:00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Experimental activities 2014.</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90" ma:contentTypeDescription="Den primære contenttype der anvendes på Landbrugsinfo" ma:contentTypeScope="" ma:versionID="fc7fd3f2cdc8c0b7cd7361b4ba5e8929">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xmlns:ns9="36a6432d-2080-4aea-9e49-bd65694160a7" targetNamespace="http://schemas.microsoft.com/office/2006/metadata/properties" ma:root="true" ma:fieldsID="0197597784d5f1cbacac5e67ac370b1c" ns1:_="" ns2:_="" ns3:_="" ns4:_="" ns5:_="" ns6:_="" ns7:_="" ns8:_="" ns9: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import namespace="36a6432d-2080-4aea-9e49-bd65694160a7"/>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element ref="ns9:WebInfoLawCodes" minOccurs="0"/>
                <xsd:element ref="ns9:Afrapporter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1" nillable="true" ma:displayName="Dynamisk sideindhold (1)" ma:internalName="DynamicPublishingContent0">
      <xsd:simpleType>
        <xsd:restriction base="dms:Unknown"/>
      </xsd:simpleType>
    </xsd:element>
    <xsd:element name="DynamicPublishingContent1" ma:index="42" nillable="true" ma:displayName="Dynamisk sideindhold (2)" ma:internalName="DynamicPublishingContent1">
      <xsd:simpleType>
        <xsd:restriction base="dms:Unknown"/>
      </xsd:simpleType>
    </xsd:element>
    <xsd:element name="DynamicPublishingContent2" ma:index="43" nillable="true" ma:displayName="Dynamisk sideindhold (3)" ma:internalName="DynamicPublishingContent2">
      <xsd:simpleType>
        <xsd:restriction base="dms:Unknown"/>
      </xsd:simpleType>
    </xsd:element>
    <xsd:element name="DynamicPublishingContent3" ma:index="44" nillable="true" ma:displayName="Dynamisk sideindhold (4)" ma:internalName="DynamicPublishingContent3">
      <xsd:simpleType>
        <xsd:restriction base="dms:Unknown"/>
      </xsd:simpleType>
    </xsd:element>
    <xsd:element name="DynamicPublishingContent4" ma:index="45" nillable="true" ma:displayName="Dynamisk sideindhold (5)" ma:internalName="DynamicPublishingContent4">
      <xsd:simpleType>
        <xsd:restriction base="dms:Unknown"/>
      </xsd:simpleType>
    </xsd:element>
    <xsd:element name="DynamicPublishingContent5" ma:index="46" nillable="true" ma:displayName="Dynamisk sideindhold (6)" ma:internalName="DynamicPublishingContent5">
      <xsd:simpleType>
        <xsd:restriction base="dms:Unknown"/>
      </xsd:simpleType>
    </xsd:element>
    <xsd:element name="DynamicPublishingContent6" ma:index="62" nillable="true" ma:displayName="Dynamisk sideindhold (7)" ma:hidden="true" ma:internalName="DynamicPublishingContent6">
      <xsd:simpleType>
        <xsd:restriction base="dms:Unknown"/>
      </xsd:simpleType>
    </xsd:element>
    <xsd:element name="DynamicPublishingContent7" ma:index="63" nillable="true" ma:displayName="Dynamisk sideindhold (8)" ma:hidden="true" ma:internalName="DynamicPublishingContent7">
      <xsd:simpleType>
        <xsd:restriction base="dms:Unknown"/>
      </xsd:simpleType>
    </xsd:element>
    <xsd:element name="DynamicPublishingContent8" ma:index="64" nillable="true" ma:displayName="Dynamisk sideindhold (9)" ma:hidden="true" ma:internalName="DynamicPublishingContent8">
      <xsd:simpleType>
        <xsd:restriction base="dms:Unknown"/>
      </xsd:simpleType>
    </xsd:element>
    <xsd:element name="DynamicPublishingContent9" ma:index="65" nillable="true" ma:displayName="Dynamisk sideindhold (10)" ma:hidden="true" ma:internalName="DynamicPublishingContent9">
      <xsd:simpleType>
        <xsd:restriction base="dms:Unknown"/>
      </xsd:simpleType>
    </xsd:element>
    <xsd:element name="DynamicPublishingContent10" ma:index="66" nillable="true" ma:displayName="Dynamisk sideindhold (11)" ma:hidden="true" ma:internalName="DynamicPublishingContent10">
      <xsd:simpleType>
        <xsd:restriction base="dms:Unknown"/>
      </xsd:simpleType>
    </xsd:element>
    <xsd:element name="DynamicPublishingContent11" ma:index="67" nillable="true" ma:displayName="Dynamisk sideindhold (12)" ma:hidden="true" ma:internalName="DynamicPublishingContent11">
      <xsd:simpleType>
        <xsd:restriction base="dms:Unknown"/>
      </xsd:simpleType>
    </xsd:element>
    <xsd:element name="DynamicPublishingContent12" ma:index="68" nillable="true" ma:displayName="Dynamisk sideindhold (13)" ma:hidden="true" ma:internalName="DynamicPublishingContent12">
      <xsd:simpleType>
        <xsd:restriction base="dms:Unknown"/>
      </xsd:simpleType>
    </xsd:element>
    <xsd:element name="DynamicPublishingContent13" ma:index="69" nillable="true" ma:displayName="Dynamisk sideindhold (14)" ma:hidden="true" ma:internalName="DynamicPublishingContent13">
      <xsd:simpleType>
        <xsd:restriction base="dms:Unknown"/>
      </xsd:simpleType>
    </xsd:element>
    <xsd:element name="DynamicPublishingContent14" ma:index="70"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7"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4"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5"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6" nillable="true" ma:displayName="HitCount (system)" ma:decimals="0" ma:default="0" ma:description="Antal gange et dokument er set af en bruger" ma:internalName="HitCount" ma:readOnly="false">
      <xsd:simpleType>
        <xsd:restriction base="dms:Number"/>
      </xsd:simpleType>
    </xsd:element>
    <xsd:element name="PermalinkID" ma:index="57"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58" nillable="true" ma:displayName="Tilvalg" ma:description="Mulighed for et antal tilvalg gemt i et samlet felt." ma:internalName="WebInfoMultiSelect">
      <xsd:simpleType>
        <xsd:restriction base="dms:Unknown"/>
      </xsd:simpleType>
    </xsd:element>
    <xsd:element name="TaksonomiTaxHTField0" ma:index="71"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5"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6"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9" nillable="true" ma:displayName="Værdi for dokument-id" ma:description="Værdien af det dokument-id, der er tildelt dette element." ma:internalName="_dlc_DocId" ma:readOnly="true">
      <xsd:simpleType>
        <xsd:restriction base="dms:Text"/>
      </xsd:simpleType>
    </xsd:element>
    <xsd:element name="_dlc_DocIdUrl" ma:index="60"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1" nillable="true" ma:displayName="Persist ID" ma:description="Keep ID on add." ma:hidden="true" ma:internalName="_dlc_DocIdPersistId" ma:readOnly="true">
      <xsd:simpleType>
        <xsd:restriction base="dms:Boolean"/>
      </xsd:simpleType>
    </xsd:element>
    <xsd:element name="TaxCatchAll" ma:index="72"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3"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a6432d-2080-4aea-9e49-bd65694160a7" elementFormDefault="qualified">
    <xsd:import namespace="http://schemas.microsoft.com/office/2006/documentManagement/types"/>
    <xsd:import namespace="http://schemas.microsoft.com/office/infopath/2007/PartnerControls"/>
    <xsd:element name="WebInfoLawCodes" ma:index="77"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element name="Afrapportering" ma:index="78" nillable="true" ma:displayName="Afrapportering" ma:list="{126d356a-4f5c-4bbb-91a6-e07af1934e19}" ma:internalName="Afrapportering" ma:showField="LinkTitleNoMenu" ma:web="{303eeafb-7dff-46db-9396-e9c651f530ea}">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5898916A9D62F94888205B23A5EF490C"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51f0e1e0d95e28e5ef6c34c9834fbb6">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9BD932-0E83-4454-AAB8-211E180D7170}"/>
</file>

<file path=customXml/itemProps2.xml><?xml version="1.0" encoding="utf-8"?>
<ds:datastoreItem xmlns:ds="http://schemas.openxmlformats.org/officeDocument/2006/customXml" ds:itemID="{12947CC8-60A4-4829-BD9C-85F946D89F5C}"/>
</file>

<file path=customXml/itemProps3.xml><?xml version="1.0" encoding="utf-8"?>
<ds:datastoreItem xmlns:ds="http://schemas.openxmlformats.org/officeDocument/2006/customXml" ds:itemID="{E326E0A3-8431-49D4-9C4A-17BB04F2D016}"/>
</file>

<file path=customXml/itemProps4.xml><?xml version="1.0" encoding="utf-8"?>
<ds:datastoreItem xmlns:ds="http://schemas.openxmlformats.org/officeDocument/2006/customXml" ds:itemID="{0FD9684F-CD6E-482F-A4DB-95AE50910CB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Activities</vt:lpstr>
      <vt:lpstr>Expla</vt:lpstr>
      <vt:lpstr>Analy</vt:lpstr>
    </vt:vector>
  </TitlesOfParts>
  <Company>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Experimental activities</dc:title>
  <dc:creator>Michael Støckler</dc:creator>
  <cp:lastModifiedBy>Lotte Buchtrup Hornbek</cp:lastModifiedBy>
  <cp:lastPrinted>2014-12-12T11:52:32Z</cp:lastPrinted>
  <dcterms:created xsi:type="dcterms:W3CDTF">2014-06-11T13:19:48Z</dcterms:created>
  <dcterms:modified xsi:type="dcterms:W3CDTF">2014-12-16T09:29:02Z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0x010100C568DB52D9D0A14D9B2FDCC96666E9F2007948130EC3DB064584E219954237AF3900242457EFB8B24247815D688C526CD44D005898916A9D62F94888205B23A5EF490C</vt:lpwstr>
  </property>
  <property fmtid="{D5CDD505-2E9C-101B-9397-08002B2CF9AE}" pid="3" name="_dlc_DocIdItemGuid">
    <vt:lpwstr>6d014fdd-aa3b-48c0-890e-dfbe356b1021</vt:lpwstr>
  </property>
  <property fmtid="{D5CDD505-2E9C-101B-9397-08002B2CF9AE}" pid="4" name="Taksonomi">
    <vt:lpwstr/>
  </property>
  <property fmtid="{D5CDD505-2E9C-101B-9397-08002B2CF9AE}" pid="5" name="DisplayComments">
    <vt:bool>true</vt:bool>
  </property>
  <property fmtid="{D5CDD505-2E9C-101B-9397-08002B2CF9AE}" pid="6" name="AllowComments">
    <vt:bool>true</vt:bool>
  </property>
  <property fmtid="{D5CDD505-2E9C-101B-9397-08002B2CF9AE}" pid="7" name="Sprogvalg">
    <vt:lpwstr>2</vt:lpwstr>
  </property>
  <property fmtid="{D5CDD505-2E9C-101B-9397-08002B2CF9AE}" pid="8" name="HideInRollups">
    <vt:bool>false</vt:bool>
  </property>
  <property fmtid="{D5CDD505-2E9C-101B-9397-08002B2CF9AE}" pid="9" name="Revisionsdato">
    <vt:filetime>2014-12-16T08:29:00Z</vt:filetime>
  </property>
  <property fmtid="{D5CDD505-2E9C-101B-9397-08002B2CF9AE}" pid="10" name="WebInfo_FinansieringsLink">
    <vt:lpwstr>6d014fdd-aa3b-48c0-890e-dfbe356b1021</vt:lpwstr>
  </property>
  <property fmtid="{D5CDD505-2E9C-101B-9397-08002B2CF9AE}" pid="11" name="EnclosureFor">
    <vt:lpwstr/>
  </property>
  <property fmtid="{D5CDD505-2E9C-101B-9397-08002B2CF9AE}" pid="12" name="KnowledgeArticle">
    <vt:bool>false</vt:bool>
  </property>
</Properties>
</file>